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TedFiles\2022 CFA Level I LOS PPT\"/>
    </mc:Choice>
  </mc:AlternateContent>
  <xr:revisionPtr revIDLastSave="0" documentId="13_ncr:1_{29185F72-214C-4A8C-B09E-5B4BF9C87D53}" xr6:coauthVersionLast="47" xr6:coauthVersionMax="47" xr10:uidLastSave="{00000000-0000-0000-0000-000000000000}"/>
  <bookViews>
    <workbookView xWindow="-120" yWindow="-120" windowWidth="29040" windowHeight="15840" firstSheet="3" activeTab="3" xr2:uid="{AE613790-3AA9-43C9-BFC7-4A1BCC230273}"/>
  </bookViews>
  <sheets>
    <sheet name="2020 Exam Weightings" sheetId="4" state="hidden" r:id="rId1"/>
    <sheet name="2020 CFA Level 1 LOS" sheetId="6" state="hidden" r:id="rId2"/>
    <sheet name="2022 Exam Weightings " sheetId="7" state="hidden" r:id="rId3"/>
    <sheet name="2023 Exam Weightings" sheetId="11" r:id="rId4"/>
    <sheet name="2022 SS and Readings" sheetId="10" state="hidden" r:id="rId5"/>
    <sheet name="2023 Learning Modules" sheetId="12" r:id="rId6"/>
    <sheet name="2022 CFA Level 1 LOS " sheetId="8" state="hidden" r:id="rId7"/>
    <sheet name="2023 CFA Level 1 LOS " sheetId="13" r:id="rId8"/>
    <sheet name="2019 CFA Level 1 LOS" sheetId="3"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1" l="1"/>
  <c r="E13" i="11"/>
  <c r="H9" i="11"/>
  <c r="B524" i="13"/>
  <c r="B525" i="13" s="1"/>
  <c r="B526" i="13" s="1"/>
  <c r="B527" i="13" s="1"/>
  <c r="B528" i="13" s="1"/>
  <c r="B124" i="13"/>
  <c r="B125" i="13" s="1"/>
  <c r="B126" i="13" s="1"/>
  <c r="B127" i="13" s="1"/>
  <c r="B128" i="13" s="1"/>
  <c r="B129" i="13" s="1"/>
  <c r="B130" i="13" s="1"/>
  <c r="B131" i="13" s="1"/>
  <c r="B132" i="13" s="1"/>
  <c r="B611" i="13"/>
  <c r="B612" i="13" s="1"/>
  <c r="B613" i="13" s="1"/>
  <c r="B614" i="13" s="1"/>
  <c r="B616" i="13" s="1"/>
  <c r="B617" i="13" s="1"/>
  <c r="B607" i="13"/>
  <c r="B608" i="13" s="1"/>
  <c r="B603" i="13"/>
  <c r="B604" i="13" s="1"/>
  <c r="B594" i="13"/>
  <c r="B595" i="13" s="1"/>
  <c r="B596" i="13" s="1"/>
  <c r="B597" i="13" s="1"/>
  <c r="B598" i="13" s="1"/>
  <c r="B599" i="13" s="1"/>
  <c r="B600" i="13" s="1"/>
  <c r="B589" i="13"/>
  <c r="B590" i="13" s="1"/>
  <c r="B591" i="13" s="1"/>
  <c r="B579" i="13"/>
  <c r="B580" i="13" s="1"/>
  <c r="B581" i="13" s="1"/>
  <c r="B582" i="13" s="1"/>
  <c r="B583" i="13" s="1"/>
  <c r="B584" i="13" s="1"/>
  <c r="B585" i="13" s="1"/>
  <c r="B586" i="13" s="1"/>
  <c r="B571" i="13"/>
  <c r="B572" i="13" s="1"/>
  <c r="B573" i="13" s="1"/>
  <c r="B574" i="13" s="1"/>
  <c r="B575" i="13" s="1"/>
  <c r="B576" i="13" s="1"/>
  <c r="B567" i="13"/>
  <c r="B568" i="13" s="1"/>
  <c r="B558" i="13"/>
  <c r="B559" i="13" s="1"/>
  <c r="B560" i="13" s="1"/>
  <c r="B561" i="13" s="1"/>
  <c r="B562" i="13" s="1"/>
  <c r="B563" i="13" s="1"/>
  <c r="B564" i="13" s="1"/>
  <c r="B548" i="13"/>
  <c r="B549" i="13" s="1"/>
  <c r="B550" i="13" s="1"/>
  <c r="B551" i="13" s="1"/>
  <c r="B552" i="13" s="1"/>
  <c r="B553" i="13" s="1"/>
  <c r="B554" i="13" s="1"/>
  <c r="B555" i="13" s="1"/>
  <c r="B538" i="13"/>
  <c r="B539" i="13" s="1"/>
  <c r="B540" i="13" s="1"/>
  <c r="B541" i="13" s="1"/>
  <c r="B542" i="13" s="1"/>
  <c r="B543" i="13" s="1"/>
  <c r="B544" i="13" s="1"/>
  <c r="B545" i="13" s="1"/>
  <c r="B531" i="13"/>
  <c r="B532" i="13" s="1"/>
  <c r="B533" i="13" s="1"/>
  <c r="B534" i="13" s="1"/>
  <c r="B535" i="13" s="1"/>
  <c r="B517" i="13"/>
  <c r="B518" i="13" s="1"/>
  <c r="B473" i="13"/>
  <c r="B474" i="13" s="1"/>
  <c r="B475" i="13" s="1"/>
  <c r="B476" i="13" s="1"/>
  <c r="B477" i="13" s="1"/>
  <c r="B478" i="13" s="1"/>
  <c r="B479" i="13" s="1"/>
  <c r="B480" i="13" s="1"/>
  <c r="B481" i="13" s="1"/>
  <c r="B459" i="13"/>
  <c r="B460" i="13" s="1"/>
  <c r="B461" i="13" s="1"/>
  <c r="B462" i="13" s="1"/>
  <c r="B463" i="13" s="1"/>
  <c r="B464" i="13" s="1"/>
  <c r="B465" i="13" s="1"/>
  <c r="B466" i="13" s="1"/>
  <c r="B467" i="13" s="1"/>
  <c r="B468" i="13" s="1"/>
  <c r="B469" i="13" s="1"/>
  <c r="B470" i="13" s="1"/>
  <c r="B448" i="13"/>
  <c r="B449" i="13" s="1"/>
  <c r="B450" i="13" s="1"/>
  <c r="B451" i="13" s="1"/>
  <c r="B452" i="13" s="1"/>
  <c r="B453" i="13" s="1"/>
  <c r="B454" i="13" s="1"/>
  <c r="B455" i="13" s="1"/>
  <c r="B456" i="13" s="1"/>
  <c r="B436" i="13"/>
  <c r="B437" i="13" s="1"/>
  <c r="B438" i="13" s="1"/>
  <c r="B439" i="13" s="1"/>
  <c r="B440" i="13" s="1"/>
  <c r="B441" i="13" s="1"/>
  <c r="B442" i="13" s="1"/>
  <c r="B443" i="13" s="1"/>
  <c r="B444" i="13" s="1"/>
  <c r="B445" i="13" s="1"/>
  <c r="B424" i="13"/>
  <c r="B425" i="13" s="1"/>
  <c r="B426" i="13" s="1"/>
  <c r="B427" i="13" s="1"/>
  <c r="B428" i="13" s="1"/>
  <c r="B429" i="13" s="1"/>
  <c r="B430" i="13" s="1"/>
  <c r="B431" i="13" s="1"/>
  <c r="B432" i="13" s="1"/>
  <c r="B433" i="13" s="1"/>
  <c r="B418" i="13"/>
  <c r="B419" i="13" s="1"/>
  <c r="B420" i="13" s="1"/>
  <c r="B421" i="13" s="1"/>
  <c r="B422" i="13" s="1"/>
  <c r="B404" i="13"/>
  <c r="B405" i="13" s="1"/>
  <c r="B406" i="13" s="1"/>
  <c r="B407" i="13" s="1"/>
  <c r="B408" i="13" s="1"/>
  <c r="B409" i="13" s="1"/>
  <c r="B410" i="13" s="1"/>
  <c r="B411" i="13" s="1"/>
  <c r="B412" i="13" s="1"/>
  <c r="B413" i="13" s="1"/>
  <c r="B414" i="13" s="1"/>
  <c r="B415" i="13" s="1"/>
  <c r="B392" i="13"/>
  <c r="B393" i="13" s="1"/>
  <c r="B394" i="13" s="1"/>
  <c r="B395" i="13" s="1"/>
  <c r="B396" i="13" s="1"/>
  <c r="B397" i="13" s="1"/>
  <c r="B398" i="13" s="1"/>
  <c r="B399" i="13" s="1"/>
  <c r="B400" i="13" s="1"/>
  <c r="B401" i="13" s="1"/>
  <c r="B383" i="13"/>
  <c r="B384" i="13" s="1"/>
  <c r="B385" i="13" s="1"/>
  <c r="B386" i="13" s="1"/>
  <c r="B387" i="13" s="1"/>
  <c r="B388" i="13" s="1"/>
  <c r="B389" i="13" s="1"/>
  <c r="B375" i="13"/>
  <c r="B376" i="13" s="1"/>
  <c r="B377" i="13" s="1"/>
  <c r="B378" i="13" s="1"/>
  <c r="B379" i="13" s="1"/>
  <c r="B380" i="13" s="1"/>
  <c r="B363" i="13"/>
  <c r="B364" i="13" s="1"/>
  <c r="B365" i="13" s="1"/>
  <c r="B366" i="13" s="1"/>
  <c r="B367" i="13" s="1"/>
  <c r="B368" i="13" s="1"/>
  <c r="B369" i="13" s="1"/>
  <c r="B370" i="13" s="1"/>
  <c r="B371" i="13" s="1"/>
  <c r="B372" i="13" s="1"/>
  <c r="B350" i="13"/>
  <c r="B351" i="13" s="1"/>
  <c r="B352" i="13" s="1"/>
  <c r="B353" i="13" s="1"/>
  <c r="B354" i="13" s="1"/>
  <c r="B355" i="13" s="1"/>
  <c r="B356" i="13" s="1"/>
  <c r="B357" i="13" s="1"/>
  <c r="B358" i="13" s="1"/>
  <c r="B359" i="13" s="1"/>
  <c r="B360" i="13" s="1"/>
  <c r="B344" i="13"/>
  <c r="B345" i="13" s="1"/>
  <c r="B346" i="13" s="1"/>
  <c r="B347" i="13" s="1"/>
  <c r="B338" i="13"/>
  <c r="B339" i="13" s="1"/>
  <c r="B340" i="13" s="1"/>
  <c r="B341" i="13" s="1"/>
  <c r="B330" i="13"/>
  <c r="B331" i="13" s="1"/>
  <c r="B332" i="13" s="1"/>
  <c r="B333" i="13" s="1"/>
  <c r="B334" i="13" s="1"/>
  <c r="B335" i="13" s="1"/>
  <c r="B324" i="13"/>
  <c r="B325" i="13" s="1"/>
  <c r="B326" i="13" s="1"/>
  <c r="B327" i="13" s="1"/>
  <c r="B319" i="13"/>
  <c r="B320" i="13" s="1"/>
  <c r="B321" i="13" s="1"/>
  <c r="B306" i="13"/>
  <c r="B307" i="13" s="1"/>
  <c r="B308" i="13" s="1"/>
  <c r="B309" i="13" s="1"/>
  <c r="B310" i="13" s="1"/>
  <c r="H6" i="11" s="1"/>
  <c r="B295" i="13"/>
  <c r="B296" i="13" s="1"/>
  <c r="B297" i="13" s="1"/>
  <c r="B298" i="13" s="1"/>
  <c r="B299" i="13" s="1"/>
  <c r="B286" i="13"/>
  <c r="B287" i="13" s="1"/>
  <c r="B288" i="13" s="1"/>
  <c r="B289" i="13" s="1"/>
  <c r="B290" i="13" s="1"/>
  <c r="B291" i="13" s="1"/>
  <c r="B292" i="13" s="1"/>
  <c r="B293" i="13" s="1"/>
  <c r="B275" i="13"/>
  <c r="B276" i="13" s="1"/>
  <c r="B277" i="13" s="1"/>
  <c r="B278" i="13" s="1"/>
  <c r="B279" i="13" s="1"/>
  <c r="B280" i="13" s="1"/>
  <c r="B281" i="13" s="1"/>
  <c r="B282" i="13" s="1"/>
  <c r="B283" i="13" s="1"/>
  <c r="B264" i="13"/>
  <c r="B265" i="13" s="1"/>
  <c r="B266" i="13" s="1"/>
  <c r="B267" i="13" s="1"/>
  <c r="B268" i="13" s="1"/>
  <c r="B269" i="13" s="1"/>
  <c r="B270" i="13" s="1"/>
  <c r="B271" i="13" s="1"/>
  <c r="B272" i="13" s="1"/>
  <c r="B249" i="13"/>
  <c r="B250" i="13" s="1"/>
  <c r="B251" i="13" s="1"/>
  <c r="B252" i="13" s="1"/>
  <c r="B253" i="13" s="1"/>
  <c r="B254" i="13" s="1"/>
  <c r="B255" i="13" s="1"/>
  <c r="B256" i="13" s="1"/>
  <c r="B257" i="13" s="1"/>
  <c r="B258" i="13" s="1"/>
  <c r="B259" i="13" s="1"/>
  <c r="B260" i="13" s="1"/>
  <c r="B261" i="13" s="1"/>
  <c r="B236" i="13"/>
  <c r="B237" i="13" s="1"/>
  <c r="B238" i="13" s="1"/>
  <c r="B239" i="13" s="1"/>
  <c r="B240" i="13" s="1"/>
  <c r="B241" i="13" s="1"/>
  <c r="B242" i="13" s="1"/>
  <c r="B243" i="13" s="1"/>
  <c r="B244" i="13" s="1"/>
  <c r="B245" i="13" s="1"/>
  <c r="B246" i="13" s="1"/>
  <c r="B228" i="13"/>
  <c r="B229" i="13" s="1"/>
  <c r="B230" i="13" s="1"/>
  <c r="B231" i="13" s="1"/>
  <c r="B232" i="13" s="1"/>
  <c r="B233" i="13" s="1"/>
  <c r="B218" i="13"/>
  <c r="B219" i="13" s="1"/>
  <c r="B220" i="13" s="1"/>
  <c r="B221" i="13" s="1"/>
  <c r="B222" i="13" s="1"/>
  <c r="B223" i="13" s="1"/>
  <c r="B224" i="13" s="1"/>
  <c r="B225" i="13" s="1"/>
  <c r="B209" i="13"/>
  <c r="B210" i="13" s="1"/>
  <c r="B211" i="13" s="1"/>
  <c r="B212" i="13" s="1"/>
  <c r="B213" i="13" s="1"/>
  <c r="B214" i="13" s="1"/>
  <c r="B215" i="13" s="1"/>
  <c r="B196" i="13"/>
  <c r="B197" i="13" s="1"/>
  <c r="B198" i="13" s="1"/>
  <c r="B199" i="13" s="1"/>
  <c r="B200" i="13" s="1"/>
  <c r="B201" i="13" s="1"/>
  <c r="B202" i="13" s="1"/>
  <c r="B203" i="13" s="1"/>
  <c r="B204" i="13" s="1"/>
  <c r="B205" i="13" s="1"/>
  <c r="B206" i="13" s="1"/>
  <c r="B190" i="13"/>
  <c r="B191" i="13" s="1"/>
  <c r="B192" i="13" s="1"/>
  <c r="B193" i="13" s="1"/>
  <c r="B183" i="13"/>
  <c r="B184" i="13" s="1"/>
  <c r="B185" i="13" s="1"/>
  <c r="B186" i="13" s="1"/>
  <c r="B187" i="13" s="1"/>
  <c r="B172" i="13"/>
  <c r="B173" i="13" s="1"/>
  <c r="B174" i="13" s="1"/>
  <c r="B175" i="13" s="1"/>
  <c r="B176" i="13" s="1"/>
  <c r="B177" i="13" s="1"/>
  <c r="B178" i="13" s="1"/>
  <c r="B179" i="13" s="1"/>
  <c r="B180" i="13" s="1"/>
  <c r="B161" i="13"/>
  <c r="B162" i="13" s="1"/>
  <c r="B163" i="13" s="1"/>
  <c r="B164" i="13" s="1"/>
  <c r="B165" i="13" s="1"/>
  <c r="B166" i="13" s="1"/>
  <c r="B167" i="13" s="1"/>
  <c r="B168" i="13" s="1"/>
  <c r="B169" i="13" s="1"/>
  <c r="B135" i="13"/>
  <c r="B136" i="13" s="1"/>
  <c r="B137" i="13" s="1"/>
  <c r="B138" i="13" s="1"/>
  <c r="B139" i="13" s="1"/>
  <c r="B140" i="13" s="1"/>
  <c r="B141" i="13" s="1"/>
  <c r="B142" i="13" s="1"/>
  <c r="B143" i="13" s="1"/>
  <c r="B144" i="13" s="1"/>
  <c r="B145" i="13" s="1"/>
  <c r="B146" i="13" s="1"/>
  <c r="B147" i="13" s="1"/>
  <c r="B148" i="13" s="1"/>
  <c r="B149" i="13" s="1"/>
  <c r="B150" i="13" s="1"/>
  <c r="B151" i="13" s="1"/>
  <c r="B152" i="13" s="1"/>
  <c r="B153" i="13" s="1"/>
  <c r="B108" i="13"/>
  <c r="B109" i="13" s="1"/>
  <c r="B110" i="13" s="1"/>
  <c r="B111" i="13" s="1"/>
  <c r="B112" i="13" s="1"/>
  <c r="B113" i="13" s="1"/>
  <c r="B114" i="13" s="1"/>
  <c r="B115" i="13" s="1"/>
  <c r="B116" i="13" s="1"/>
  <c r="B117" i="13" s="1"/>
  <c r="B118" i="13" s="1"/>
  <c r="B119" i="13" s="1"/>
  <c r="B120" i="13" s="1"/>
  <c r="B121" i="13" s="1"/>
  <c r="B99" i="13"/>
  <c r="B100" i="13" s="1"/>
  <c r="B101" i="13" s="1"/>
  <c r="B102" i="13" s="1"/>
  <c r="B103" i="13" s="1"/>
  <c r="B104" i="13" s="1"/>
  <c r="B105" i="13" s="1"/>
  <c r="B92" i="13"/>
  <c r="B93" i="13" s="1"/>
  <c r="B94" i="13" s="1"/>
  <c r="B95" i="13" s="1"/>
  <c r="B96" i="13" s="1"/>
  <c r="B83" i="13"/>
  <c r="B84" i="13" s="1"/>
  <c r="B85" i="13" s="1"/>
  <c r="B86" i="13" s="1"/>
  <c r="B87" i="13" s="1"/>
  <c r="B88" i="13" s="1"/>
  <c r="B89" i="13" s="1"/>
  <c r="B69" i="13"/>
  <c r="B70" i="13" s="1"/>
  <c r="B71" i="13" s="1"/>
  <c r="B72" i="13" s="1"/>
  <c r="B73" i="13" s="1"/>
  <c r="B74" i="13" s="1"/>
  <c r="B75" i="13" s="1"/>
  <c r="B76" i="13" s="1"/>
  <c r="B77" i="13" s="1"/>
  <c r="B78" i="13" s="1"/>
  <c r="B79" i="13" s="1"/>
  <c r="B80" i="13" s="1"/>
  <c r="B58" i="13"/>
  <c r="B59" i="13" s="1"/>
  <c r="B60" i="13" s="1"/>
  <c r="B61" i="13" s="1"/>
  <c r="B62" i="13" s="1"/>
  <c r="B63" i="13" s="1"/>
  <c r="B64" i="13" s="1"/>
  <c r="B65" i="13" s="1"/>
  <c r="B66" i="13" s="1"/>
  <c r="B41" i="13"/>
  <c r="B42" i="13" s="1"/>
  <c r="B43" i="13" s="1"/>
  <c r="B44" i="13" s="1"/>
  <c r="B45" i="13" s="1"/>
  <c r="B46" i="13" s="1"/>
  <c r="B47" i="13" s="1"/>
  <c r="B48" i="13" s="1"/>
  <c r="B49" i="13" s="1"/>
  <c r="B50" i="13" s="1"/>
  <c r="B51" i="13" s="1"/>
  <c r="B52" i="13" s="1"/>
  <c r="B53" i="13" s="1"/>
  <c r="B54" i="13" s="1"/>
  <c r="B55" i="13" s="1"/>
  <c r="B25" i="13"/>
  <c r="B26" i="13" s="1"/>
  <c r="B27" i="13" s="1"/>
  <c r="B28" i="13" s="1"/>
  <c r="B29" i="13" s="1"/>
  <c r="B30" i="13" s="1"/>
  <c r="B31" i="13" s="1"/>
  <c r="B32" i="13" s="1"/>
  <c r="B33" i="13" s="1"/>
  <c r="B34" i="13" s="1"/>
  <c r="B35" i="13" s="1"/>
  <c r="B36" i="13" s="1"/>
  <c r="B37" i="13" s="1"/>
  <c r="B38" i="13" s="1"/>
  <c r="B11" i="13"/>
  <c r="B12" i="13" s="1"/>
  <c r="B13" i="13" s="1"/>
  <c r="B14" i="13" s="1"/>
  <c r="B15" i="13" s="1"/>
  <c r="B16" i="13" s="1"/>
  <c r="B17" i="13" s="1"/>
  <c r="B18" i="13" s="1"/>
  <c r="B19" i="13" s="1"/>
  <c r="B20" i="13" s="1"/>
  <c r="B21" i="13" s="1"/>
  <c r="B22" i="13" s="1"/>
  <c r="B23" i="13" s="1"/>
  <c r="B4" i="13"/>
  <c r="B8" i="13" s="1"/>
  <c r="G13" i="11"/>
  <c r="D13" i="11"/>
  <c r="C13" i="11"/>
  <c r="D30" i="11"/>
  <c r="C30" i="11"/>
  <c r="F29" i="11"/>
  <c r="E29" i="11"/>
  <c r="F28" i="11"/>
  <c r="E28" i="11"/>
  <c r="F27" i="11"/>
  <c r="E27" i="11"/>
  <c r="F26" i="11"/>
  <c r="E26" i="11"/>
  <c r="F25" i="11"/>
  <c r="E25" i="11"/>
  <c r="F24" i="11"/>
  <c r="E24" i="11"/>
  <c r="D21" i="11"/>
  <c r="C21" i="11"/>
  <c r="F11" i="11"/>
  <c r="E11" i="11"/>
  <c r="F10" i="11"/>
  <c r="E10" i="11"/>
  <c r="F9" i="11"/>
  <c r="E9" i="11"/>
  <c r="F8" i="11"/>
  <c r="E8" i="11"/>
  <c r="F7" i="11"/>
  <c r="E7" i="11"/>
  <c r="F6" i="11"/>
  <c r="E6" i="11"/>
  <c r="F5" i="11"/>
  <c r="F20" i="11" s="1"/>
  <c r="E5" i="11"/>
  <c r="E20" i="11" s="1"/>
  <c r="F4" i="11"/>
  <c r="F19" i="11" s="1"/>
  <c r="E4" i="11"/>
  <c r="E19" i="11" s="1"/>
  <c r="F3" i="11"/>
  <c r="F18" i="11" s="1"/>
  <c r="E3" i="11"/>
  <c r="E18" i="11" s="1"/>
  <c r="F12" i="11"/>
  <c r="E12" i="11"/>
  <c r="E17" i="11" s="1"/>
  <c r="C585" i="8"/>
  <c r="C586" i="8" s="1"/>
  <c r="C587" i="8" s="1"/>
  <c r="C588" i="8" s="1"/>
  <c r="C589" i="8" s="1"/>
  <c r="C590" i="8" s="1"/>
  <c r="C591" i="8" s="1"/>
  <c r="C581" i="8"/>
  <c r="C582" i="8" s="1"/>
  <c r="C577" i="8"/>
  <c r="C578" i="8" s="1"/>
  <c r="C568" i="8"/>
  <c r="C569" i="8" s="1"/>
  <c r="C570" i="8" s="1"/>
  <c r="C571" i="8" s="1"/>
  <c r="C572" i="8" s="1"/>
  <c r="C573" i="8" s="1"/>
  <c r="C574" i="8" s="1"/>
  <c r="C563" i="8"/>
  <c r="C564" i="8" s="1"/>
  <c r="C565" i="8" s="1"/>
  <c r="C553" i="8"/>
  <c r="C554" i="8" s="1"/>
  <c r="C555" i="8" s="1"/>
  <c r="C556" i="8" s="1"/>
  <c r="C557" i="8" s="1"/>
  <c r="C558" i="8" s="1"/>
  <c r="C559" i="8" s="1"/>
  <c r="C560" i="8" s="1"/>
  <c r="C545" i="8"/>
  <c r="C546" i="8" s="1"/>
  <c r="C547" i="8" s="1"/>
  <c r="C548" i="8" s="1"/>
  <c r="C549" i="8" s="1"/>
  <c r="C550" i="8" s="1"/>
  <c r="C541" i="8"/>
  <c r="C542" i="8" s="1"/>
  <c r="C533" i="8"/>
  <c r="C534" i="8" s="1"/>
  <c r="C535" i="8" s="1"/>
  <c r="C536" i="8" s="1"/>
  <c r="C537" i="8" s="1"/>
  <c r="C538" i="8" s="1"/>
  <c r="C523" i="8"/>
  <c r="C524" i="8" s="1"/>
  <c r="C525" i="8" s="1"/>
  <c r="C526" i="8" s="1"/>
  <c r="C527" i="8" s="1"/>
  <c r="C528" i="8" s="1"/>
  <c r="C529" i="8" s="1"/>
  <c r="C530" i="8" s="1"/>
  <c r="C513" i="8"/>
  <c r="C514" i="8" s="1"/>
  <c r="C515" i="8" s="1"/>
  <c r="C516" i="8" s="1"/>
  <c r="C517" i="8" s="1"/>
  <c r="C518" i="8" s="1"/>
  <c r="C519" i="8" s="1"/>
  <c r="C520" i="8" s="1"/>
  <c r="C506" i="8"/>
  <c r="C507" i="8" s="1"/>
  <c r="C508" i="8" s="1"/>
  <c r="C509" i="8" s="1"/>
  <c r="C510" i="8" s="1"/>
  <c r="C495" i="8"/>
  <c r="C496" i="8" s="1"/>
  <c r="C497" i="8" s="1"/>
  <c r="C498" i="8" s="1"/>
  <c r="C499" i="8" s="1"/>
  <c r="C500" i="8" s="1"/>
  <c r="C501" i="8" s="1"/>
  <c r="C502" i="8" s="1"/>
  <c r="C503" i="8" s="1"/>
  <c r="I11" i="7" s="1"/>
  <c r="C479" i="8"/>
  <c r="C480" i="8" s="1"/>
  <c r="C481" i="8" s="1"/>
  <c r="C482" i="8" s="1"/>
  <c r="C483" i="8" s="1"/>
  <c r="C484" i="8" s="1"/>
  <c r="C485" i="8" s="1"/>
  <c r="C486" i="8" s="1"/>
  <c r="C487" i="8" s="1"/>
  <c r="C488" i="8" s="1"/>
  <c r="C489" i="8" s="1"/>
  <c r="C490" i="8" s="1"/>
  <c r="C491" i="8" s="1"/>
  <c r="C492" i="8" s="1"/>
  <c r="C472" i="8"/>
  <c r="C473" i="8" s="1"/>
  <c r="C474" i="8" s="1"/>
  <c r="C475" i="8" s="1"/>
  <c r="C476" i="8" s="1"/>
  <c r="C461" i="8"/>
  <c r="C462" i="8" s="1"/>
  <c r="C463" i="8" s="1"/>
  <c r="C464" i="8" s="1"/>
  <c r="C465" i="8" s="1"/>
  <c r="C466" i="8" s="1"/>
  <c r="C467" i="8" s="1"/>
  <c r="C468" i="8" s="1"/>
  <c r="C469" i="8" s="1"/>
  <c r="C448" i="8"/>
  <c r="C449" i="8" s="1"/>
  <c r="C450" i="8" s="1"/>
  <c r="C451" i="8" s="1"/>
  <c r="C452" i="8" s="1"/>
  <c r="C453" i="8" s="1"/>
  <c r="C454" i="8" s="1"/>
  <c r="C455" i="8" s="1"/>
  <c r="C456" i="8" s="1"/>
  <c r="C457" i="8" s="1"/>
  <c r="C458" i="8" s="1"/>
  <c r="C438" i="8"/>
  <c r="C439" i="8" s="1"/>
  <c r="C440" i="8" s="1"/>
  <c r="C441" i="8" s="1"/>
  <c r="C442" i="8" s="1"/>
  <c r="C443" i="8" s="1"/>
  <c r="C444" i="8" s="1"/>
  <c r="C445" i="8" s="1"/>
  <c r="C426" i="8"/>
  <c r="C427" i="8" s="1"/>
  <c r="C428" i="8" s="1"/>
  <c r="C429" i="8" s="1"/>
  <c r="C430" i="8" s="1"/>
  <c r="C431" i="8" s="1"/>
  <c r="C432" i="8" s="1"/>
  <c r="C433" i="8" s="1"/>
  <c r="C434" i="8" s="1"/>
  <c r="C435" i="8" s="1"/>
  <c r="C408" i="8"/>
  <c r="C409" i="8" s="1"/>
  <c r="C410" i="8" s="1"/>
  <c r="C411" i="8" s="1"/>
  <c r="C412" i="8" s="1"/>
  <c r="C414" i="8" s="1"/>
  <c r="C415" i="8" s="1"/>
  <c r="C416" i="8" s="1"/>
  <c r="C417" i="8" s="1"/>
  <c r="C418" i="8" s="1"/>
  <c r="C419" i="8" s="1"/>
  <c r="C420" i="8" s="1"/>
  <c r="C421" i="8" s="1"/>
  <c r="C422" i="8" s="1"/>
  <c r="C423" i="8" s="1"/>
  <c r="C394" i="8"/>
  <c r="C395" i="8" s="1"/>
  <c r="C396" i="8" s="1"/>
  <c r="C397" i="8" s="1"/>
  <c r="C398" i="8" s="1"/>
  <c r="C399" i="8" s="1"/>
  <c r="C400" i="8" s="1"/>
  <c r="C401" i="8" s="1"/>
  <c r="C402" i="8" s="1"/>
  <c r="C403" i="8" s="1"/>
  <c r="C404" i="8" s="1"/>
  <c r="C405" i="8" s="1"/>
  <c r="C382" i="8"/>
  <c r="C383" i="8" s="1"/>
  <c r="C384" i="8" s="1"/>
  <c r="C385" i="8" s="1"/>
  <c r="C386" i="8" s="1"/>
  <c r="C387" i="8" s="1"/>
  <c r="C388" i="8" s="1"/>
  <c r="C389" i="8" s="1"/>
  <c r="C390" i="8" s="1"/>
  <c r="C391" i="8" s="1"/>
  <c r="C373" i="8"/>
  <c r="C374" i="8" s="1"/>
  <c r="C375" i="8" s="1"/>
  <c r="C376" i="8" s="1"/>
  <c r="C377" i="8" s="1"/>
  <c r="C378" i="8" s="1"/>
  <c r="C379" i="8" s="1"/>
  <c r="C365" i="8"/>
  <c r="C366" i="8" s="1"/>
  <c r="C367" i="8" s="1"/>
  <c r="C368" i="8" s="1"/>
  <c r="C369" i="8" s="1"/>
  <c r="C370" i="8" s="1"/>
  <c r="C353" i="8"/>
  <c r="C354" i="8" s="1"/>
  <c r="C355" i="8" s="1"/>
  <c r="C356" i="8" s="1"/>
  <c r="C357" i="8" s="1"/>
  <c r="C358" i="8" s="1"/>
  <c r="C359" i="8" s="1"/>
  <c r="C360" i="8" s="1"/>
  <c r="C361" i="8" s="1"/>
  <c r="C362" i="8" s="1"/>
  <c r="C340" i="8"/>
  <c r="C341" i="8" s="1"/>
  <c r="C342" i="8" s="1"/>
  <c r="C343" i="8" s="1"/>
  <c r="C344" i="8" s="1"/>
  <c r="C345" i="8" s="1"/>
  <c r="C346" i="8" s="1"/>
  <c r="C347" i="8" s="1"/>
  <c r="C348" i="8" s="1"/>
  <c r="C349" i="8" s="1"/>
  <c r="C350" i="8" s="1"/>
  <c r="C334" i="8"/>
  <c r="C335" i="8" s="1"/>
  <c r="C336" i="8" s="1"/>
  <c r="C337" i="8" s="1"/>
  <c r="C328" i="8"/>
  <c r="C329" i="8" s="1"/>
  <c r="C330" i="8" s="1"/>
  <c r="C331" i="8" s="1"/>
  <c r="C320" i="8"/>
  <c r="C321" i="8" s="1"/>
  <c r="C322" i="8" s="1"/>
  <c r="C323" i="8" s="1"/>
  <c r="C324" i="8" s="1"/>
  <c r="C325" i="8" s="1"/>
  <c r="C315" i="8"/>
  <c r="C316" i="8" s="1"/>
  <c r="C317" i="8" s="1"/>
  <c r="C309" i="8"/>
  <c r="C310" i="8" s="1"/>
  <c r="C311" i="8" s="1"/>
  <c r="C312" i="8" s="1"/>
  <c r="C297" i="8"/>
  <c r="C298" i="8" s="1"/>
  <c r="C299" i="8" s="1"/>
  <c r="C300" i="8" s="1"/>
  <c r="C301" i="8" s="1"/>
  <c r="C302" i="8" s="1"/>
  <c r="C303" i="8" s="1"/>
  <c r="C304" i="8" s="1"/>
  <c r="C305" i="8" s="1"/>
  <c r="C306" i="8" s="1"/>
  <c r="C281" i="8"/>
  <c r="C282" i="8" s="1"/>
  <c r="C283" i="8" s="1"/>
  <c r="C284" i="8" s="1"/>
  <c r="C285" i="8" s="1"/>
  <c r="C286" i="8" s="1"/>
  <c r="C287" i="8" s="1"/>
  <c r="C288" i="8" s="1"/>
  <c r="C290" i="8" s="1"/>
  <c r="C291" i="8" s="1"/>
  <c r="C292" i="8" s="1"/>
  <c r="C293" i="8" s="1"/>
  <c r="C294" i="8" s="1"/>
  <c r="C270" i="8"/>
  <c r="C271" i="8" s="1"/>
  <c r="C272" i="8" s="1"/>
  <c r="C273" i="8" s="1"/>
  <c r="C274" i="8" s="1"/>
  <c r="C275" i="8" s="1"/>
  <c r="C276" i="8" s="1"/>
  <c r="C277" i="8" s="1"/>
  <c r="C278" i="8" s="1"/>
  <c r="C259" i="8"/>
  <c r="C260" i="8" s="1"/>
  <c r="C261" i="8" s="1"/>
  <c r="C262" i="8" s="1"/>
  <c r="C263" i="8" s="1"/>
  <c r="C264" i="8" s="1"/>
  <c r="C265" i="8" s="1"/>
  <c r="C266" i="8" s="1"/>
  <c r="C267" i="8" s="1"/>
  <c r="C244" i="8"/>
  <c r="C245" i="8" s="1"/>
  <c r="C246" i="8" s="1"/>
  <c r="C247" i="8" s="1"/>
  <c r="C248" i="8" s="1"/>
  <c r="C249" i="8" s="1"/>
  <c r="C250" i="8" s="1"/>
  <c r="C251" i="8" s="1"/>
  <c r="C252" i="8" s="1"/>
  <c r="C253" i="8" s="1"/>
  <c r="C254" i="8" s="1"/>
  <c r="C255" i="8" s="1"/>
  <c r="C256" i="8" s="1"/>
  <c r="C231" i="8"/>
  <c r="C232" i="8" s="1"/>
  <c r="C233" i="8" s="1"/>
  <c r="C234" i="8" s="1"/>
  <c r="C235" i="8" s="1"/>
  <c r="C236" i="8" s="1"/>
  <c r="C237" i="8" s="1"/>
  <c r="C238" i="8" s="1"/>
  <c r="C239" i="8" s="1"/>
  <c r="C240" i="8" s="1"/>
  <c r="C241" i="8" s="1"/>
  <c r="C223" i="8"/>
  <c r="C224" i="8" s="1"/>
  <c r="C225" i="8" s="1"/>
  <c r="C226" i="8" s="1"/>
  <c r="C227" i="8" s="1"/>
  <c r="C228" i="8" s="1"/>
  <c r="C213" i="8"/>
  <c r="C214" i="8" s="1"/>
  <c r="C215" i="8" s="1"/>
  <c r="C216" i="8" s="1"/>
  <c r="C217" i="8" s="1"/>
  <c r="C218" i="8" s="1"/>
  <c r="C219" i="8" s="1"/>
  <c r="C220" i="8" s="1"/>
  <c r="C204" i="8"/>
  <c r="C205" i="8" s="1"/>
  <c r="C206" i="8" s="1"/>
  <c r="C207" i="8" s="1"/>
  <c r="C208" i="8" s="1"/>
  <c r="C209" i="8" s="1"/>
  <c r="C210" i="8" s="1"/>
  <c r="C191" i="8"/>
  <c r="C192" i="8" s="1"/>
  <c r="C193" i="8" s="1"/>
  <c r="C194" i="8" s="1"/>
  <c r="C195" i="8" s="1"/>
  <c r="C196" i="8" s="1"/>
  <c r="C197" i="8" s="1"/>
  <c r="C198" i="8" s="1"/>
  <c r="C199" i="8" s="1"/>
  <c r="C200" i="8" s="1"/>
  <c r="C201" i="8" s="1"/>
  <c r="C185" i="8"/>
  <c r="C186" i="8" s="1"/>
  <c r="C187" i="8" s="1"/>
  <c r="C188" i="8" s="1"/>
  <c r="C178" i="8"/>
  <c r="C179" i="8" s="1"/>
  <c r="C180" i="8" s="1"/>
  <c r="C181" i="8" s="1"/>
  <c r="C182" i="8" s="1"/>
  <c r="C167" i="8"/>
  <c r="C168" i="8" s="1"/>
  <c r="C169" i="8" s="1"/>
  <c r="C170" i="8" s="1"/>
  <c r="C171" i="8" s="1"/>
  <c r="C172" i="8" s="1"/>
  <c r="C173" i="8" s="1"/>
  <c r="C174" i="8" s="1"/>
  <c r="C175" i="8" s="1"/>
  <c r="C156" i="8"/>
  <c r="C157" i="8" s="1"/>
  <c r="C158" i="8" s="1"/>
  <c r="C159" i="8" s="1"/>
  <c r="C160" i="8" s="1"/>
  <c r="C161" i="8" s="1"/>
  <c r="C162" i="8" s="1"/>
  <c r="C163" i="8" s="1"/>
  <c r="C164" i="8" s="1"/>
  <c r="C42" i="8"/>
  <c r="C43" i="8" s="1"/>
  <c r="C44" i="8" s="1"/>
  <c r="C45" i="8" s="1"/>
  <c r="C46" i="8" s="1"/>
  <c r="C47" i="8" s="1"/>
  <c r="C48" i="8" s="1"/>
  <c r="C49" i="8" s="1"/>
  <c r="C50" i="8" s="1"/>
  <c r="C51" i="8" s="1"/>
  <c r="C52" i="8" s="1"/>
  <c r="C53" i="8" s="1"/>
  <c r="C54" i="8" s="1"/>
  <c r="C55" i="8" s="1"/>
  <c r="C56" i="8" s="1"/>
  <c r="G13" i="7"/>
  <c r="C135" i="8"/>
  <c r="C136" i="8" s="1"/>
  <c r="C137" i="8" s="1"/>
  <c r="C138" i="8" s="1"/>
  <c r="C139" i="8" s="1"/>
  <c r="C140" i="8" s="1"/>
  <c r="C141" i="8" s="1"/>
  <c r="C142" i="8" s="1"/>
  <c r="C143" i="8" s="1"/>
  <c r="C144" i="8" s="1"/>
  <c r="C145" i="8" s="1"/>
  <c r="C146" i="8" s="1"/>
  <c r="C147" i="8" s="1"/>
  <c r="C148" i="8" s="1"/>
  <c r="C149" i="8" s="1"/>
  <c r="C150" i="8" s="1"/>
  <c r="C151" i="8" s="1"/>
  <c r="C152" i="8" s="1"/>
  <c r="C153" i="8" s="1"/>
  <c r="C125" i="8"/>
  <c r="C126" i="8" s="1"/>
  <c r="C127" i="8" s="1"/>
  <c r="C128" i="8" s="1"/>
  <c r="C129" i="8" s="1"/>
  <c r="C130" i="8" s="1"/>
  <c r="C131" i="8" s="1"/>
  <c r="C132" i="8" s="1"/>
  <c r="C109" i="8"/>
  <c r="C110" i="8" s="1"/>
  <c r="C111" i="8" s="1"/>
  <c r="C112" i="8" s="1"/>
  <c r="C113" i="8" s="1"/>
  <c r="C114" i="8" s="1"/>
  <c r="C115" i="8" s="1"/>
  <c r="C116" i="8" s="1"/>
  <c r="C117" i="8" s="1"/>
  <c r="C118" i="8" s="1"/>
  <c r="C119" i="8" s="1"/>
  <c r="C120" i="8" s="1"/>
  <c r="C121" i="8" s="1"/>
  <c r="C122" i="8" s="1"/>
  <c r="C100" i="8"/>
  <c r="C101" i="8" s="1"/>
  <c r="C102" i="8" s="1"/>
  <c r="C103" i="8" s="1"/>
  <c r="C104" i="8" s="1"/>
  <c r="C105" i="8" s="1"/>
  <c r="C106" i="8" s="1"/>
  <c r="C93" i="8"/>
  <c r="C94" i="8" s="1"/>
  <c r="C95" i="8" s="1"/>
  <c r="C96" i="8" s="1"/>
  <c r="C97" i="8" s="1"/>
  <c r="C84" i="8"/>
  <c r="C85" i="8" s="1"/>
  <c r="C86" i="8" s="1"/>
  <c r="C87" i="8" s="1"/>
  <c r="C88" i="8" s="1"/>
  <c r="C89" i="8" s="1"/>
  <c r="C90" i="8" s="1"/>
  <c r="C70" i="8"/>
  <c r="C71" i="8" s="1"/>
  <c r="C72" i="8" s="1"/>
  <c r="C73" i="8" s="1"/>
  <c r="C74" i="8" s="1"/>
  <c r="C75" i="8" s="1"/>
  <c r="C76" i="8" s="1"/>
  <c r="C77" i="8" s="1"/>
  <c r="C78" i="8" s="1"/>
  <c r="C79" i="8" s="1"/>
  <c r="C80" i="8" s="1"/>
  <c r="C81" i="8" s="1"/>
  <c r="C59" i="8"/>
  <c r="C60" i="8" s="1"/>
  <c r="C61" i="8" s="1"/>
  <c r="C62" i="8" s="1"/>
  <c r="C63" i="8" s="1"/>
  <c r="C64" i="8" s="1"/>
  <c r="C65" i="8" s="1"/>
  <c r="C66" i="8" s="1"/>
  <c r="C67" i="8" s="1"/>
  <c r="C25" i="8"/>
  <c r="C26" i="8" s="1"/>
  <c r="C27" i="8" s="1"/>
  <c r="C28" i="8" s="1"/>
  <c r="C29" i="8" s="1"/>
  <c r="C30" i="8" s="1"/>
  <c r="C31" i="8" s="1"/>
  <c r="C32" i="8" s="1"/>
  <c r="C33" i="8" s="1"/>
  <c r="C34" i="8" s="1"/>
  <c r="C35" i="8" s="1"/>
  <c r="C36" i="8" s="1"/>
  <c r="C37" i="8" s="1"/>
  <c r="C38" i="8" s="1"/>
  <c r="C11" i="8"/>
  <c r="C12" i="8" s="1"/>
  <c r="C13" i="8" s="1"/>
  <c r="C14" i="8" s="1"/>
  <c r="C15" i="8" s="1"/>
  <c r="C16" i="8" s="1"/>
  <c r="C17" i="8" s="1"/>
  <c r="C18" i="8" s="1"/>
  <c r="C19" i="8" s="1"/>
  <c r="C20" i="8" s="1"/>
  <c r="C21" i="8" s="1"/>
  <c r="C22" i="8" s="1"/>
  <c r="C23" i="8" s="1"/>
  <c r="C4" i="8"/>
  <c r="C5" i="8" s="1"/>
  <c r="C6" i="8" s="1"/>
  <c r="C7" i="8" s="1"/>
  <c r="C8" i="8" s="1"/>
  <c r="H12" i="11" l="1"/>
  <c r="H10" i="11"/>
  <c r="H11" i="11"/>
  <c r="H7" i="11"/>
  <c r="H8" i="11"/>
  <c r="H5" i="11"/>
  <c r="H3" i="11"/>
  <c r="H4" i="11"/>
  <c r="E30" i="11"/>
  <c r="F30" i="11"/>
  <c r="E21" i="11"/>
  <c r="E32" i="11" s="1"/>
  <c r="F17" i="11"/>
  <c r="F21" i="11" s="1"/>
  <c r="F32" i="11" s="1"/>
  <c r="I4" i="7"/>
  <c r="I10" i="7"/>
  <c r="I7" i="7"/>
  <c r="I8" i="7"/>
  <c r="I9" i="7"/>
  <c r="I5" i="7"/>
  <c r="I12" i="7"/>
  <c r="I3" i="7"/>
  <c r="I6" i="7"/>
  <c r="H13" i="11" l="1"/>
  <c r="D30" i="7"/>
  <c r="C30" i="7"/>
  <c r="F29" i="7"/>
  <c r="E29" i="7"/>
  <c r="F28" i="7"/>
  <c r="E28" i="7"/>
  <c r="F27" i="7"/>
  <c r="E27" i="7"/>
  <c r="F26" i="7"/>
  <c r="E26" i="7"/>
  <c r="F25" i="7"/>
  <c r="E25" i="7"/>
  <c r="F24" i="7"/>
  <c r="E24" i="7"/>
  <c r="F19" i="7"/>
  <c r="E18" i="7"/>
  <c r="D21" i="7"/>
  <c r="C21" i="7"/>
  <c r="F12" i="7"/>
  <c r="E12" i="7"/>
  <c r="F11" i="7"/>
  <c r="E11" i="7"/>
  <c r="F10" i="7"/>
  <c r="E10" i="7"/>
  <c r="F9" i="7"/>
  <c r="E9" i="7"/>
  <c r="F8" i="7"/>
  <c r="E8" i="7"/>
  <c r="F7" i="7"/>
  <c r="E7" i="7"/>
  <c r="F6" i="7"/>
  <c r="F20" i="7" s="1"/>
  <c r="E6" i="7"/>
  <c r="E20" i="7" s="1"/>
  <c r="F5" i="7"/>
  <c r="E5" i="7"/>
  <c r="F4" i="7"/>
  <c r="F18" i="7" s="1"/>
  <c r="E4" i="7"/>
  <c r="F3" i="7"/>
  <c r="F17" i="7" s="1"/>
  <c r="E3" i="7"/>
  <c r="E17" i="7" s="1"/>
  <c r="D13" i="7"/>
  <c r="I13" i="7"/>
  <c r="H13" i="7"/>
  <c r="C13" i="7"/>
  <c r="C549" i="6"/>
  <c r="C550" i="6" s="1"/>
  <c r="C551" i="6" s="1"/>
  <c r="C552" i="6" s="1"/>
  <c r="C553" i="6" s="1"/>
  <c r="C554" i="6" s="1"/>
  <c r="C556" i="6" s="1"/>
  <c r="C557" i="6" s="1"/>
  <c r="C558" i="6" s="1"/>
  <c r="C559" i="6" s="1"/>
  <c r="C560" i="6" s="1"/>
  <c r="C561" i="6" s="1"/>
  <c r="C562" i="6" s="1"/>
  <c r="C564" i="6" s="1"/>
  <c r="C565" i="6" s="1"/>
  <c r="C566" i="6" s="1"/>
  <c r="C567" i="6" s="1"/>
  <c r="C568" i="6" s="1"/>
  <c r="C569" i="6" s="1"/>
  <c r="C570" i="6" s="1"/>
  <c r="C571" i="6" s="1"/>
  <c r="C573" i="6" s="1"/>
  <c r="C574" i="6" s="1"/>
  <c r="C575" i="6" s="1"/>
  <c r="C576" i="6" s="1"/>
  <c r="C522" i="6"/>
  <c r="C523" i="6" s="1"/>
  <c r="C524" i="6" s="1"/>
  <c r="C525" i="6" s="1"/>
  <c r="C526" i="6" s="1"/>
  <c r="C528" i="6" s="1"/>
  <c r="C529" i="6" s="1"/>
  <c r="C530" i="6" s="1"/>
  <c r="C531" i="6" s="1"/>
  <c r="C532" i="6" s="1"/>
  <c r="C533" i="6" s="1"/>
  <c r="C534" i="6" s="1"/>
  <c r="C535" i="6" s="1"/>
  <c r="C536" i="6" s="1"/>
  <c r="C538" i="6" s="1"/>
  <c r="C539" i="6" s="1"/>
  <c r="C540" i="6" s="1"/>
  <c r="C541" i="6" s="1"/>
  <c r="C542" i="6" s="1"/>
  <c r="C543" i="6" s="1"/>
  <c r="C544" i="6" s="1"/>
  <c r="C545" i="6" s="1"/>
  <c r="C546" i="6" s="1"/>
  <c r="C515" i="6"/>
  <c r="C516" i="6" s="1"/>
  <c r="C517" i="6" s="1"/>
  <c r="C518" i="6" s="1"/>
  <c r="C519" i="6" s="1"/>
  <c r="C492" i="6"/>
  <c r="C493" i="6" s="1"/>
  <c r="C494" i="6" s="1"/>
  <c r="C495" i="6" s="1"/>
  <c r="C496" i="6" s="1"/>
  <c r="C498" i="6" s="1"/>
  <c r="C499" i="6" s="1"/>
  <c r="C500" i="6" s="1"/>
  <c r="C501" i="6" s="1"/>
  <c r="C502" i="6" s="1"/>
  <c r="C503" i="6" s="1"/>
  <c r="C504" i="6" s="1"/>
  <c r="C505" i="6" s="1"/>
  <c r="C506" i="6" s="1"/>
  <c r="C507" i="6" s="1"/>
  <c r="C508" i="6" s="1"/>
  <c r="C509" i="6" s="1"/>
  <c r="C510" i="6" s="1"/>
  <c r="C511" i="6" s="1"/>
  <c r="C512" i="6" s="1"/>
  <c r="C468" i="6"/>
  <c r="C469" i="6" s="1"/>
  <c r="C470" i="6" s="1"/>
  <c r="C471" i="6" s="1"/>
  <c r="C472" i="6" s="1"/>
  <c r="C473" i="6" s="1"/>
  <c r="C474" i="6" s="1"/>
  <c r="C475" i="6" s="1"/>
  <c r="C476" i="6" s="1"/>
  <c r="C477" i="6" s="1"/>
  <c r="C478" i="6" s="1"/>
  <c r="C480" i="6" s="1"/>
  <c r="C481" i="6" s="1"/>
  <c r="C482" i="6" s="1"/>
  <c r="C483" i="6" s="1"/>
  <c r="C484" i="6" s="1"/>
  <c r="C485" i="6" s="1"/>
  <c r="C486" i="6" s="1"/>
  <c r="C487" i="6" s="1"/>
  <c r="C488" i="6" s="1"/>
  <c r="C489" i="6" s="1"/>
  <c r="C429" i="6"/>
  <c r="C430" i="6" s="1"/>
  <c r="C431" i="6" s="1"/>
  <c r="C432" i="6" s="1"/>
  <c r="C434" i="6" s="1"/>
  <c r="C435" i="6" s="1"/>
  <c r="C436" i="6" s="1"/>
  <c r="C437" i="6" s="1"/>
  <c r="C438" i="6" s="1"/>
  <c r="C439" i="6" s="1"/>
  <c r="C440" i="6" s="1"/>
  <c r="C441" i="6" s="1"/>
  <c r="C442" i="6" s="1"/>
  <c r="C443" i="6" s="1"/>
  <c r="C445" i="6" s="1"/>
  <c r="C446" i="6" s="1"/>
  <c r="C447" i="6" s="1"/>
  <c r="C448" i="6" s="1"/>
  <c r="C449" i="6" s="1"/>
  <c r="C450" i="6" s="1"/>
  <c r="C451" i="6" s="1"/>
  <c r="C452" i="6" s="1"/>
  <c r="C453" i="6" s="1"/>
  <c r="C454" i="6" s="1"/>
  <c r="C455" i="6" s="1"/>
  <c r="C457" i="6" s="1"/>
  <c r="C458" i="6" s="1"/>
  <c r="C459" i="6" s="1"/>
  <c r="C460" i="6" s="1"/>
  <c r="C461" i="6" s="1"/>
  <c r="C462" i="6" s="1"/>
  <c r="C463" i="6" s="1"/>
  <c r="C464" i="6" s="1"/>
  <c r="C465" i="6" s="1"/>
  <c r="C428" i="6"/>
  <c r="C393" i="6"/>
  <c r="C394" i="6" s="1"/>
  <c r="C395" i="6" s="1"/>
  <c r="C396" i="6" s="1"/>
  <c r="C397" i="6" s="1"/>
  <c r="C398" i="6" s="1"/>
  <c r="C399" i="6" s="1"/>
  <c r="C401" i="6" s="1"/>
  <c r="C402" i="6" s="1"/>
  <c r="C403" i="6" s="1"/>
  <c r="C404" i="6" s="1"/>
  <c r="C405" i="6" s="1"/>
  <c r="C406" i="6" s="1"/>
  <c r="C407" i="6" s="1"/>
  <c r="C408" i="6" s="1"/>
  <c r="C409" i="6" s="1"/>
  <c r="C410" i="6" s="1"/>
  <c r="C411" i="6" s="1"/>
  <c r="C413" i="6" s="1"/>
  <c r="C414" i="6" s="1"/>
  <c r="C415" i="6" s="1"/>
  <c r="C416" i="6" s="1"/>
  <c r="C417" i="6" s="1"/>
  <c r="C418" i="6" s="1"/>
  <c r="C419" i="6" s="1"/>
  <c r="C420" i="6" s="1"/>
  <c r="C421" i="6" s="1"/>
  <c r="C422" i="6" s="1"/>
  <c r="C423" i="6" s="1"/>
  <c r="C424" i="6" s="1"/>
  <c r="C425" i="6" s="1"/>
  <c r="C360" i="6"/>
  <c r="C361" i="6" s="1"/>
  <c r="C362" i="6" s="1"/>
  <c r="C363" i="6" s="1"/>
  <c r="C364" i="6" s="1"/>
  <c r="C365" i="6" s="1"/>
  <c r="C366" i="6" s="1"/>
  <c r="C367" i="6" s="1"/>
  <c r="C368" i="6" s="1"/>
  <c r="C369" i="6" s="1"/>
  <c r="C370" i="6" s="1"/>
  <c r="C372" i="6" s="1"/>
  <c r="C373" i="6" s="1"/>
  <c r="C374" i="6" s="1"/>
  <c r="C375" i="6" s="1"/>
  <c r="C376" i="6" s="1"/>
  <c r="C377" i="6" s="1"/>
  <c r="C378" i="6" s="1"/>
  <c r="C379" i="6" s="1"/>
  <c r="C380" i="6" s="1"/>
  <c r="C381" i="6" s="1"/>
  <c r="C382" i="6" s="1"/>
  <c r="C384" i="6" s="1"/>
  <c r="C385" i="6" s="1"/>
  <c r="C386" i="6" s="1"/>
  <c r="C387" i="6" s="1"/>
  <c r="C388" i="6" s="1"/>
  <c r="C389" i="6" s="1"/>
  <c r="C390" i="6" s="1"/>
  <c r="C346" i="6"/>
  <c r="C347" i="6" s="1"/>
  <c r="C348" i="6" s="1"/>
  <c r="C349" i="6" s="1"/>
  <c r="C351" i="6" s="1"/>
  <c r="C352" i="6" s="1"/>
  <c r="C353" i="6" s="1"/>
  <c r="C354" i="6" s="1"/>
  <c r="C355" i="6" s="1"/>
  <c r="C356" i="6" s="1"/>
  <c r="C357" i="6" s="1"/>
  <c r="C332" i="6"/>
  <c r="C333" i="6" s="1"/>
  <c r="C334" i="6" s="1"/>
  <c r="C335" i="6" s="1"/>
  <c r="C336" i="6" s="1"/>
  <c r="C337" i="6" s="1"/>
  <c r="C338" i="6" s="1"/>
  <c r="C339" i="6" s="1"/>
  <c r="C340" i="6" s="1"/>
  <c r="C341" i="6" s="1"/>
  <c r="C342" i="6" s="1"/>
  <c r="C343" i="6" s="1"/>
  <c r="C313" i="6"/>
  <c r="C314" i="6" s="1"/>
  <c r="C315" i="6" s="1"/>
  <c r="C316" i="6" s="1"/>
  <c r="C317" i="6" s="1"/>
  <c r="C318" i="6" s="1"/>
  <c r="C319" i="6" s="1"/>
  <c r="C320" i="6" s="1"/>
  <c r="C321" i="6" s="1"/>
  <c r="C322" i="6" s="1"/>
  <c r="C324" i="6" s="1"/>
  <c r="C325" i="6" s="1"/>
  <c r="C326" i="6" s="1"/>
  <c r="C327" i="6" s="1"/>
  <c r="C328" i="6" s="1"/>
  <c r="C329" i="6" s="1"/>
  <c r="C297" i="6"/>
  <c r="C298" i="6" s="1"/>
  <c r="C299" i="6" s="1"/>
  <c r="C300" i="6" s="1"/>
  <c r="C301" i="6" s="1"/>
  <c r="C302" i="6" s="1"/>
  <c r="C303" i="6" s="1"/>
  <c r="C304" i="6" s="1"/>
  <c r="C306" i="6" s="1"/>
  <c r="C307" i="6" s="1"/>
  <c r="C308" i="6" s="1"/>
  <c r="C309" i="6" s="1"/>
  <c r="C310" i="6" s="1"/>
  <c r="C247" i="6"/>
  <c r="C248" i="6" s="1"/>
  <c r="C249" i="6" s="1"/>
  <c r="C250" i="6" s="1"/>
  <c r="C251" i="6" s="1"/>
  <c r="C252" i="6" s="1"/>
  <c r="C253" i="6" s="1"/>
  <c r="C254" i="6" s="1"/>
  <c r="C255" i="6" s="1"/>
  <c r="C256" i="6" s="1"/>
  <c r="C257" i="6" s="1"/>
  <c r="C259" i="6" s="1"/>
  <c r="C260" i="6" s="1"/>
  <c r="C261" i="6" s="1"/>
  <c r="C262" i="6" s="1"/>
  <c r="C263" i="6" s="1"/>
  <c r="C264" i="6" s="1"/>
  <c r="C265" i="6" s="1"/>
  <c r="C266" i="6" s="1"/>
  <c r="C267" i="6" s="1"/>
  <c r="C268" i="6" s="1"/>
  <c r="C269" i="6" s="1"/>
  <c r="C270" i="6" s="1"/>
  <c r="C271" i="6" s="1"/>
  <c r="C272" i="6" s="1"/>
  <c r="C274" i="6" s="1"/>
  <c r="C275" i="6" s="1"/>
  <c r="C276" i="6" s="1"/>
  <c r="C277" i="6" s="1"/>
  <c r="C278" i="6" s="1"/>
  <c r="C279" i="6" s="1"/>
  <c r="C280" i="6" s="1"/>
  <c r="C281" i="6" s="1"/>
  <c r="C282" i="6" s="1"/>
  <c r="C283" i="6" s="1"/>
  <c r="C285" i="6" s="1"/>
  <c r="C286" i="6" s="1"/>
  <c r="C287" i="6" s="1"/>
  <c r="C288" i="6" s="1"/>
  <c r="C289" i="6" s="1"/>
  <c r="C290" i="6" s="1"/>
  <c r="C291" i="6" s="1"/>
  <c r="C292" i="6" s="1"/>
  <c r="C293" i="6" s="1"/>
  <c r="C294" i="6" s="1"/>
  <c r="C207" i="6"/>
  <c r="C208" i="6" s="1"/>
  <c r="C209" i="6" s="1"/>
  <c r="C210" i="6" s="1"/>
  <c r="C211" i="6" s="1"/>
  <c r="C212" i="6" s="1"/>
  <c r="C213" i="6" s="1"/>
  <c r="C214" i="6" s="1"/>
  <c r="C215" i="6" s="1"/>
  <c r="C216" i="6" s="1"/>
  <c r="C217" i="6" s="1"/>
  <c r="C219" i="6" s="1"/>
  <c r="C220" i="6" s="1"/>
  <c r="C221" i="6" s="1"/>
  <c r="C222" i="6" s="1"/>
  <c r="C223" i="6" s="1"/>
  <c r="C224" i="6" s="1"/>
  <c r="C225" i="6" s="1"/>
  <c r="C226" i="6" s="1"/>
  <c r="C228" i="6" s="1"/>
  <c r="C229" i="6" s="1"/>
  <c r="C230" i="6" s="1"/>
  <c r="C231" i="6" s="1"/>
  <c r="C232" i="6" s="1"/>
  <c r="C233" i="6" s="1"/>
  <c r="C234" i="6" s="1"/>
  <c r="C235" i="6" s="1"/>
  <c r="C236" i="6" s="1"/>
  <c r="C238" i="6" s="1"/>
  <c r="C239" i="6" s="1"/>
  <c r="C240" i="6" s="1"/>
  <c r="C241" i="6" s="1"/>
  <c r="C242" i="6" s="1"/>
  <c r="C243" i="6" s="1"/>
  <c r="C244" i="6" s="1"/>
  <c r="C194" i="6"/>
  <c r="C195" i="6" s="1"/>
  <c r="C196" i="6" s="1"/>
  <c r="C197" i="6" s="1"/>
  <c r="C198" i="6" s="1"/>
  <c r="C200" i="6" s="1"/>
  <c r="C201" i="6" s="1"/>
  <c r="C202" i="6" s="1"/>
  <c r="C203" i="6" s="1"/>
  <c r="C204" i="6" s="1"/>
  <c r="C151" i="6"/>
  <c r="C152" i="6" s="1"/>
  <c r="C153" i="6" s="1"/>
  <c r="C154" i="6" s="1"/>
  <c r="C155" i="6" s="1"/>
  <c r="C156" i="6" s="1"/>
  <c r="C157" i="6" s="1"/>
  <c r="C158" i="6" s="1"/>
  <c r="C159" i="6" s="1"/>
  <c r="C160" i="6" s="1"/>
  <c r="C161" i="6" s="1"/>
  <c r="C162" i="6" s="1"/>
  <c r="C163" i="6" s="1"/>
  <c r="C164" i="6" s="1"/>
  <c r="C165" i="6" s="1"/>
  <c r="C166" i="6" s="1"/>
  <c r="C167" i="6" s="1"/>
  <c r="C168" i="6" s="1"/>
  <c r="C169" i="6" s="1"/>
  <c r="C171" i="6" s="1"/>
  <c r="C172" i="6" s="1"/>
  <c r="C173" i="6" s="1"/>
  <c r="C174" i="6" s="1"/>
  <c r="C175" i="6" s="1"/>
  <c r="C176" i="6" s="1"/>
  <c r="C177" i="6" s="1"/>
  <c r="C178" i="6" s="1"/>
  <c r="C179" i="6" s="1"/>
  <c r="C180" i="6" s="1"/>
  <c r="C182" i="6" s="1"/>
  <c r="C183" i="6" s="1"/>
  <c r="C184" i="6" s="1"/>
  <c r="C185" i="6" s="1"/>
  <c r="C186" i="6" s="1"/>
  <c r="C187" i="6" s="1"/>
  <c r="C188" i="6" s="1"/>
  <c r="C189" i="6" s="1"/>
  <c r="C190" i="6" s="1"/>
  <c r="C191" i="6" s="1"/>
  <c r="C109" i="6"/>
  <c r="C110" i="6" s="1"/>
  <c r="C111" i="6" s="1"/>
  <c r="C112" i="6" s="1"/>
  <c r="C113" i="6" s="1"/>
  <c r="C115" i="6" s="1"/>
  <c r="C116" i="6" s="1"/>
  <c r="C117" i="6" s="1"/>
  <c r="C118" i="6" s="1"/>
  <c r="C119" i="6" s="1"/>
  <c r="C120" i="6" s="1"/>
  <c r="C121" i="6" s="1"/>
  <c r="C122" i="6" s="1"/>
  <c r="C124" i="6" s="1"/>
  <c r="C125" i="6" s="1"/>
  <c r="C126" i="6" s="1"/>
  <c r="C127" i="6" s="1"/>
  <c r="C128" i="6" s="1"/>
  <c r="C129" i="6" s="1"/>
  <c r="C130" i="6" s="1"/>
  <c r="C131" i="6" s="1"/>
  <c r="C132" i="6" s="1"/>
  <c r="C133" i="6" s="1"/>
  <c r="C134" i="6" s="1"/>
  <c r="C135" i="6" s="1"/>
  <c r="C136" i="6" s="1"/>
  <c r="C137" i="6" s="1"/>
  <c r="C138" i="6" s="1"/>
  <c r="C140" i="6" s="1"/>
  <c r="C141" i="6" s="1"/>
  <c r="C142" i="6" s="1"/>
  <c r="C143" i="6" s="1"/>
  <c r="C144" i="6" s="1"/>
  <c r="C145" i="6" s="1"/>
  <c r="C146" i="6" s="1"/>
  <c r="C147" i="6" s="1"/>
  <c r="C148" i="6" s="1"/>
  <c r="C67" i="6"/>
  <c r="C68" i="6" s="1"/>
  <c r="C69" i="6" s="1"/>
  <c r="C70" i="6" s="1"/>
  <c r="C71" i="6" s="1"/>
  <c r="C72" i="6" s="1"/>
  <c r="C73" i="6" s="1"/>
  <c r="C74" i="6" s="1"/>
  <c r="C75" i="6" s="1"/>
  <c r="C76" i="6" s="1"/>
  <c r="C77" i="6" s="1"/>
  <c r="C78" i="6" s="1"/>
  <c r="C79" i="6" s="1"/>
  <c r="C80" i="6" s="1"/>
  <c r="C81" i="6" s="1"/>
  <c r="C82" i="6" s="1"/>
  <c r="C84" i="6" s="1"/>
  <c r="C85" i="6" s="1"/>
  <c r="C86" i="6" s="1"/>
  <c r="C87" i="6" s="1"/>
  <c r="C88" i="6" s="1"/>
  <c r="C89" i="6" s="1"/>
  <c r="C90" i="6" s="1"/>
  <c r="C91" i="6" s="1"/>
  <c r="C92" i="6" s="1"/>
  <c r="C93" i="6" s="1"/>
  <c r="C94" i="6" s="1"/>
  <c r="C96" i="6" s="1"/>
  <c r="C97" i="6" s="1"/>
  <c r="C98" i="6" s="1"/>
  <c r="C99" i="6" s="1"/>
  <c r="C100" i="6" s="1"/>
  <c r="C101" i="6" s="1"/>
  <c r="C102" i="6" s="1"/>
  <c r="C103" i="6" s="1"/>
  <c r="C104" i="6" s="1"/>
  <c r="C105" i="6" s="1"/>
  <c r="C106" i="6" s="1"/>
  <c r="C30" i="6"/>
  <c r="C31" i="6" s="1"/>
  <c r="C32" i="6" s="1"/>
  <c r="C33" i="6" s="1"/>
  <c r="C34" i="6" s="1"/>
  <c r="C36" i="6" s="1"/>
  <c r="C37" i="6" s="1"/>
  <c r="C38" i="6" s="1"/>
  <c r="C39" i="6" s="1"/>
  <c r="C40" i="6" s="1"/>
  <c r="C41" i="6" s="1"/>
  <c r="C42" i="6" s="1"/>
  <c r="C43" i="6" s="1"/>
  <c r="C44" i="6" s="1"/>
  <c r="C45" i="6" s="1"/>
  <c r="C46" i="6" s="1"/>
  <c r="C47" i="6" s="1"/>
  <c r="C48" i="6" s="1"/>
  <c r="C50" i="6" s="1"/>
  <c r="C51" i="6" s="1"/>
  <c r="C52" i="6" s="1"/>
  <c r="C53" i="6" s="1"/>
  <c r="C54" i="6" s="1"/>
  <c r="C55" i="6" s="1"/>
  <c r="C56" i="6" s="1"/>
  <c r="C57" i="6" s="1"/>
  <c r="C58" i="6" s="1"/>
  <c r="C59" i="6" s="1"/>
  <c r="C60" i="6" s="1"/>
  <c r="C61" i="6" s="1"/>
  <c r="C62" i="6" s="1"/>
  <c r="C63" i="6" s="1"/>
  <c r="C64" i="6" s="1"/>
  <c r="C12" i="6"/>
  <c r="C13" i="6" s="1"/>
  <c r="C14" i="6" s="1"/>
  <c r="C16" i="6" s="1"/>
  <c r="C17" i="6" s="1"/>
  <c r="C18" i="6" s="1"/>
  <c r="C20" i="6" s="1"/>
  <c r="C21" i="6" s="1"/>
  <c r="C22" i="6" s="1"/>
  <c r="C24" i="6" s="1"/>
  <c r="C25" i="6" s="1"/>
  <c r="C26" i="6" s="1"/>
  <c r="C27" i="6" s="1"/>
  <c r="C4" i="6"/>
  <c r="C5" i="6" s="1"/>
  <c r="C6" i="6" s="1"/>
  <c r="C7" i="6" s="1"/>
  <c r="C8" i="6" s="1"/>
  <c r="E30" i="7" l="1"/>
  <c r="F13" i="7"/>
  <c r="F30" i="7"/>
  <c r="F21" i="7"/>
  <c r="E13" i="7"/>
  <c r="E19" i="7"/>
  <c r="E21" i="7" s="1"/>
  <c r="G13" i="4"/>
  <c r="F32" i="7" l="1"/>
  <c r="E32" i="7"/>
  <c r="F13" i="4"/>
  <c r="C13" i="4"/>
  <c r="D12" i="4"/>
  <c r="D11" i="4"/>
  <c r="D10" i="4"/>
  <c r="D9" i="4"/>
  <c r="D8" i="4"/>
  <c r="D7" i="4"/>
  <c r="D6" i="4"/>
  <c r="D5" i="4"/>
  <c r="D4" i="4"/>
  <c r="D3" i="4"/>
  <c r="H9" i="4" l="1"/>
  <c r="D13" i="4"/>
  <c r="H5" i="4"/>
  <c r="H6" i="4"/>
  <c r="H10" i="4"/>
  <c r="H4" i="4"/>
  <c r="H11" i="4" l="1"/>
  <c r="H7" i="4"/>
  <c r="H3" i="4"/>
  <c r="H12" i="4"/>
  <c r="H13" i="4"/>
  <c r="H8" i="4"/>
  <c r="B578" i="3" l="1"/>
  <c r="B579" i="3" s="1"/>
  <c r="B580" i="3" s="1"/>
  <c r="B581" i="3" s="1"/>
  <c r="B582" i="3" s="1"/>
  <c r="B583" i="3" s="1"/>
  <c r="B556" i="3"/>
  <c r="B557" i="3" s="1"/>
  <c r="B558" i="3" s="1"/>
  <c r="B559" i="3" s="1"/>
  <c r="B561" i="3" s="1"/>
  <c r="B562" i="3" s="1"/>
  <c r="B563" i="3" s="1"/>
  <c r="B564" i="3" s="1"/>
  <c r="B565" i="3" s="1"/>
  <c r="B566" i="3" s="1"/>
  <c r="B567" i="3" s="1"/>
  <c r="B568" i="3" s="1"/>
  <c r="B569" i="3" s="1"/>
  <c r="B570" i="3" s="1"/>
  <c r="B571" i="3" s="1"/>
  <c r="B572" i="3" s="1"/>
  <c r="B573" i="3" s="1"/>
  <c r="B574" i="3" s="1"/>
  <c r="B575" i="3" s="1"/>
  <c r="B532" i="3"/>
  <c r="B533" i="3" s="1"/>
  <c r="B534" i="3" s="1"/>
  <c r="B535" i="3" s="1"/>
  <c r="B536" i="3" s="1"/>
  <c r="B537" i="3" s="1"/>
  <c r="B538" i="3" s="1"/>
  <c r="B539" i="3" s="1"/>
  <c r="B540" i="3" s="1"/>
  <c r="B541" i="3" s="1"/>
  <c r="B542" i="3" s="1"/>
  <c r="B544" i="3" s="1"/>
  <c r="B545" i="3" s="1"/>
  <c r="B546" i="3" s="1"/>
  <c r="B547" i="3" s="1"/>
  <c r="B548" i="3" s="1"/>
  <c r="B549" i="3" s="1"/>
  <c r="B550" i="3" s="1"/>
  <c r="B551" i="3" s="1"/>
  <c r="B552" i="3" s="1"/>
  <c r="B553" i="3" s="1"/>
  <c r="B494" i="3"/>
  <c r="B495" i="3" s="1"/>
  <c r="B496" i="3" s="1"/>
  <c r="B497" i="3" s="1"/>
  <c r="B498" i="3" s="1"/>
  <c r="B500" i="3" s="1"/>
  <c r="B501" i="3" s="1"/>
  <c r="B502" i="3" s="1"/>
  <c r="B503" i="3" s="1"/>
  <c r="B504" i="3" s="1"/>
  <c r="B505" i="3" s="1"/>
  <c r="B506" i="3" s="1"/>
  <c r="B507" i="3" s="1"/>
  <c r="B508" i="3" s="1"/>
  <c r="B509" i="3" s="1"/>
  <c r="B511" i="3" s="1"/>
  <c r="B512" i="3" s="1"/>
  <c r="B513" i="3" s="1"/>
  <c r="B514" i="3" s="1"/>
  <c r="B515" i="3" s="1"/>
  <c r="B516" i="3" s="1"/>
  <c r="B517" i="3" s="1"/>
  <c r="B518" i="3" s="1"/>
  <c r="B519" i="3" s="1"/>
  <c r="B521" i="3" s="1"/>
  <c r="B522" i="3" s="1"/>
  <c r="B523" i="3" s="1"/>
  <c r="B524" i="3" s="1"/>
  <c r="B525" i="3" s="1"/>
  <c r="B526" i="3" s="1"/>
  <c r="B527" i="3" s="1"/>
  <c r="B528" i="3" s="1"/>
  <c r="B529" i="3" s="1"/>
  <c r="B461" i="3"/>
  <c r="B462" i="3" s="1"/>
  <c r="B463" i="3" s="1"/>
  <c r="B464" i="3" s="1"/>
  <c r="B465" i="3" s="1"/>
  <c r="B466" i="3" s="1"/>
  <c r="B467" i="3" s="1"/>
  <c r="B469" i="3" s="1"/>
  <c r="B470" i="3" s="1"/>
  <c r="B471" i="3" s="1"/>
  <c r="B472" i="3" s="1"/>
  <c r="B473" i="3" s="1"/>
  <c r="B474" i="3" s="1"/>
  <c r="B475" i="3" s="1"/>
  <c r="B476" i="3" s="1"/>
  <c r="B477" i="3" s="1"/>
  <c r="B478" i="3" s="1"/>
  <c r="B479" i="3" s="1"/>
  <c r="B481" i="3" s="1"/>
  <c r="B482" i="3" s="1"/>
  <c r="B483" i="3" s="1"/>
  <c r="B484" i="3" s="1"/>
  <c r="B485" i="3" s="1"/>
  <c r="B486" i="3" s="1"/>
  <c r="B487" i="3" s="1"/>
  <c r="B488" i="3" s="1"/>
  <c r="B489" i="3" s="1"/>
  <c r="B490" i="3" s="1"/>
  <c r="B491" i="3" s="1"/>
  <c r="B428" i="3"/>
  <c r="B429" i="3" s="1"/>
  <c r="B430" i="3" s="1"/>
  <c r="B431" i="3" s="1"/>
  <c r="B432" i="3" s="1"/>
  <c r="B433" i="3" s="1"/>
  <c r="B434" i="3" s="1"/>
  <c r="B435" i="3" s="1"/>
  <c r="B436" i="3" s="1"/>
  <c r="B437" i="3" s="1"/>
  <c r="B438" i="3" s="1"/>
  <c r="B440" i="3" s="1"/>
  <c r="B441" i="3" s="1"/>
  <c r="B442" i="3" s="1"/>
  <c r="B443" i="3" s="1"/>
  <c r="B444" i="3" s="1"/>
  <c r="B445" i="3" s="1"/>
  <c r="B446" i="3" s="1"/>
  <c r="B447" i="3" s="1"/>
  <c r="B448" i="3" s="1"/>
  <c r="B449" i="3" s="1"/>
  <c r="B450" i="3" s="1"/>
  <c r="B452" i="3" s="1"/>
  <c r="B453" i="3" s="1"/>
  <c r="B454" i="3" s="1"/>
  <c r="B455" i="3" s="1"/>
  <c r="B456" i="3" s="1"/>
  <c r="B457" i="3" s="1"/>
  <c r="B458" i="3" s="1"/>
  <c r="B407" i="3"/>
  <c r="B408" i="3" s="1"/>
  <c r="B409" i="3" s="1"/>
  <c r="B410" i="3" s="1"/>
  <c r="B411" i="3" s="1"/>
  <c r="B412" i="3" s="1"/>
  <c r="B414" i="3" s="1"/>
  <c r="B415" i="3" s="1"/>
  <c r="B416" i="3" s="1"/>
  <c r="B417" i="3" s="1"/>
  <c r="B418" i="3" s="1"/>
  <c r="B419" i="3" s="1"/>
  <c r="B420" i="3" s="1"/>
  <c r="B422" i="3" s="1"/>
  <c r="B423" i="3" s="1"/>
  <c r="B424" i="3" s="1"/>
  <c r="B425" i="3" s="1"/>
  <c r="B382" i="3"/>
  <c r="B383" i="3" s="1"/>
  <c r="B384" i="3" s="1"/>
  <c r="B385" i="3" s="1"/>
  <c r="B387" i="3" s="1"/>
  <c r="B388" i="3" s="1"/>
  <c r="B389" i="3" s="1"/>
  <c r="B390" i="3" s="1"/>
  <c r="B391" i="3" s="1"/>
  <c r="B392" i="3" s="1"/>
  <c r="B393" i="3" s="1"/>
  <c r="B394" i="3" s="1"/>
  <c r="B396" i="3" s="1"/>
  <c r="B397" i="3" s="1"/>
  <c r="B398" i="3" s="1"/>
  <c r="B399" i="3" s="1"/>
  <c r="B400" i="3" s="1"/>
  <c r="B401" i="3" s="1"/>
  <c r="B402" i="3" s="1"/>
  <c r="B403" i="3" s="1"/>
  <c r="B404" i="3" s="1"/>
  <c r="B368" i="3"/>
  <c r="B369" i="3" s="1"/>
  <c r="B370" i="3" s="1"/>
  <c r="B371" i="3" s="1"/>
  <c r="B373" i="3" s="1"/>
  <c r="B374" i="3" s="1"/>
  <c r="B375" i="3" s="1"/>
  <c r="B376" i="3" s="1"/>
  <c r="B377" i="3" s="1"/>
  <c r="B378" i="3" s="1"/>
  <c r="B379" i="3" s="1"/>
  <c r="B336" i="3"/>
  <c r="B337" i="3" s="1"/>
  <c r="B338" i="3" s="1"/>
  <c r="B339" i="3" s="1"/>
  <c r="B340" i="3" s="1"/>
  <c r="B341" i="3" s="1"/>
  <c r="B342" i="3" s="1"/>
  <c r="B343" i="3" s="1"/>
  <c r="B344" i="3" s="1"/>
  <c r="B345" i="3" s="1"/>
  <c r="B347" i="3" s="1"/>
  <c r="B348" i="3" s="1"/>
  <c r="B349" i="3" s="1"/>
  <c r="B350" i="3" s="1"/>
  <c r="B351" i="3" s="1"/>
  <c r="B352" i="3" s="1"/>
  <c r="B354" i="3" s="1"/>
  <c r="B355" i="3" s="1"/>
  <c r="B356" i="3" s="1"/>
  <c r="B357" i="3" s="1"/>
  <c r="B358" i="3" s="1"/>
  <c r="B359" i="3" s="1"/>
  <c r="B360" i="3" s="1"/>
  <c r="B361" i="3" s="1"/>
  <c r="B362" i="3" s="1"/>
  <c r="B363" i="3" s="1"/>
  <c r="B364" i="3" s="1"/>
  <c r="B365" i="3" s="1"/>
  <c r="B320" i="3"/>
  <c r="B321" i="3" s="1"/>
  <c r="B322" i="3" s="1"/>
  <c r="B323" i="3" s="1"/>
  <c r="B324" i="3" s="1"/>
  <c r="B325" i="3" s="1"/>
  <c r="B326" i="3" s="1"/>
  <c r="B327" i="3" s="1"/>
  <c r="B329" i="3" s="1"/>
  <c r="B330" i="3" s="1"/>
  <c r="B331" i="3" s="1"/>
  <c r="B332" i="3" s="1"/>
  <c r="B333" i="3" s="1"/>
  <c r="B267" i="3"/>
  <c r="B268" i="3" s="1"/>
  <c r="B269" i="3" s="1"/>
  <c r="B270" i="3" s="1"/>
  <c r="B271" i="3" s="1"/>
  <c r="B272" i="3" s="1"/>
  <c r="B273" i="3" s="1"/>
  <c r="B274" i="3" s="1"/>
  <c r="B275" i="3" s="1"/>
  <c r="B276" i="3" s="1"/>
  <c r="B277" i="3" s="1"/>
  <c r="B279" i="3" s="1"/>
  <c r="B280" i="3" s="1"/>
  <c r="B281" i="3" s="1"/>
  <c r="B282" i="3" s="1"/>
  <c r="B283" i="3" s="1"/>
  <c r="B284" i="3" s="1"/>
  <c r="B285" i="3" s="1"/>
  <c r="B286" i="3" s="1"/>
  <c r="B287" i="3" s="1"/>
  <c r="B288" i="3" s="1"/>
  <c r="B289" i="3" s="1"/>
  <c r="B290" i="3" s="1"/>
  <c r="B291" i="3" s="1"/>
  <c r="B292" i="3" s="1"/>
  <c r="B293" i="3" s="1"/>
  <c r="B294" i="3" s="1"/>
  <c r="B296" i="3" s="1"/>
  <c r="B297" i="3" s="1"/>
  <c r="B298" i="3" s="1"/>
  <c r="B299" i="3" s="1"/>
  <c r="B300" i="3" s="1"/>
  <c r="B301" i="3" s="1"/>
  <c r="B302" i="3" s="1"/>
  <c r="B303" i="3" s="1"/>
  <c r="B304" i="3" s="1"/>
  <c r="B305" i="3" s="1"/>
  <c r="B307" i="3" s="1"/>
  <c r="B308" i="3" s="1"/>
  <c r="B309" i="3" s="1"/>
  <c r="B310" i="3" s="1"/>
  <c r="B311" i="3" s="1"/>
  <c r="B312" i="3" s="1"/>
  <c r="B313" i="3" s="1"/>
  <c r="B314" i="3" s="1"/>
  <c r="B315" i="3" s="1"/>
  <c r="B316" i="3" s="1"/>
  <c r="B317" i="3" s="1"/>
  <c r="B226" i="3"/>
  <c r="B227" i="3" s="1"/>
  <c r="B228" i="3" s="1"/>
  <c r="B229" i="3" s="1"/>
  <c r="B230" i="3" s="1"/>
  <c r="B231" i="3" s="1"/>
  <c r="B232" i="3" s="1"/>
  <c r="B233" i="3" s="1"/>
  <c r="B234" i="3" s="1"/>
  <c r="B235" i="3" s="1"/>
  <c r="B236" i="3" s="1"/>
  <c r="B237" i="3" s="1"/>
  <c r="B239" i="3" s="1"/>
  <c r="B240" i="3" s="1"/>
  <c r="B241" i="3" s="1"/>
  <c r="B242" i="3" s="1"/>
  <c r="B243" i="3" s="1"/>
  <c r="B244" i="3" s="1"/>
  <c r="B245" i="3" s="1"/>
  <c r="B246" i="3" s="1"/>
  <c r="B248" i="3" s="1"/>
  <c r="B249" i="3" s="1"/>
  <c r="B250" i="3" s="1"/>
  <c r="B251" i="3" s="1"/>
  <c r="B252" i="3" s="1"/>
  <c r="B253" i="3" s="1"/>
  <c r="B254" i="3" s="1"/>
  <c r="B255" i="3" s="1"/>
  <c r="B256" i="3" s="1"/>
  <c r="B258" i="3" s="1"/>
  <c r="B259" i="3" s="1"/>
  <c r="B260" i="3" s="1"/>
  <c r="B261" i="3" s="1"/>
  <c r="B262" i="3" s="1"/>
  <c r="B263" i="3" s="1"/>
  <c r="B264" i="3" s="1"/>
  <c r="B209" i="3"/>
  <c r="B210" i="3" s="1"/>
  <c r="B211" i="3" s="1"/>
  <c r="B212" i="3" s="1"/>
  <c r="B213" i="3" s="1"/>
  <c r="B215" i="3" s="1"/>
  <c r="B216" i="3" s="1"/>
  <c r="B217" i="3" s="1"/>
  <c r="B218" i="3" s="1"/>
  <c r="B219" i="3" s="1"/>
  <c r="B220" i="3" s="1"/>
  <c r="B221" i="3" s="1"/>
  <c r="B222" i="3" s="1"/>
  <c r="B223" i="3" s="1"/>
  <c r="B166" i="3"/>
  <c r="B167" i="3" s="1"/>
  <c r="B168" i="3" s="1"/>
  <c r="B169" i="3" s="1"/>
  <c r="B170" i="3" s="1"/>
  <c r="B171" i="3" s="1"/>
  <c r="B172" i="3" s="1"/>
  <c r="B173" i="3" s="1"/>
  <c r="B174" i="3" s="1"/>
  <c r="B175" i="3" s="1"/>
  <c r="B176" i="3" s="1"/>
  <c r="B177" i="3" s="1"/>
  <c r="B178" i="3" s="1"/>
  <c r="B179" i="3" s="1"/>
  <c r="B180" i="3" s="1"/>
  <c r="B181" i="3" s="1"/>
  <c r="B182" i="3" s="1"/>
  <c r="B183" i="3" s="1"/>
  <c r="B184" i="3" s="1"/>
  <c r="B186" i="3" s="1"/>
  <c r="B187" i="3" s="1"/>
  <c r="B188" i="3" s="1"/>
  <c r="B189" i="3" s="1"/>
  <c r="B190" i="3" s="1"/>
  <c r="B191" i="3" s="1"/>
  <c r="B192" i="3" s="1"/>
  <c r="B193" i="3" s="1"/>
  <c r="B194" i="3" s="1"/>
  <c r="B195" i="3" s="1"/>
  <c r="B197" i="3" s="1"/>
  <c r="B198" i="3" s="1"/>
  <c r="B199" i="3" s="1"/>
  <c r="B200" i="3" s="1"/>
  <c r="B201" i="3" s="1"/>
  <c r="B202" i="3" s="1"/>
  <c r="B203" i="3" s="1"/>
  <c r="B204" i="3" s="1"/>
  <c r="B205" i="3" s="1"/>
  <c r="B206" i="3" s="1"/>
  <c r="B124" i="3"/>
  <c r="B125" i="3" s="1"/>
  <c r="B126" i="3" s="1"/>
  <c r="B127" i="3" s="1"/>
  <c r="B128" i="3" s="1"/>
  <c r="B130" i="3" s="1"/>
  <c r="B131" i="3" s="1"/>
  <c r="B132" i="3" s="1"/>
  <c r="B133" i="3" s="1"/>
  <c r="B134" i="3" s="1"/>
  <c r="B135" i="3" s="1"/>
  <c r="B136" i="3" s="1"/>
  <c r="B137" i="3" s="1"/>
  <c r="B139" i="3" s="1"/>
  <c r="B140" i="3" s="1"/>
  <c r="B141" i="3" s="1"/>
  <c r="B142" i="3" s="1"/>
  <c r="B143" i="3" s="1"/>
  <c r="B144" i="3" s="1"/>
  <c r="B145" i="3" s="1"/>
  <c r="B146" i="3" s="1"/>
  <c r="B147" i="3" s="1"/>
  <c r="B148" i="3" s="1"/>
  <c r="B149" i="3" s="1"/>
  <c r="B150" i="3" s="1"/>
  <c r="B151" i="3" s="1"/>
  <c r="B152" i="3" s="1"/>
  <c r="B153" i="3" s="1"/>
  <c r="B155" i="3" s="1"/>
  <c r="B156" i="3" s="1"/>
  <c r="B157" i="3" s="1"/>
  <c r="B158" i="3" s="1"/>
  <c r="B159" i="3" s="1"/>
  <c r="B160" i="3" s="1"/>
  <c r="B161" i="3" s="1"/>
  <c r="B162" i="3" s="1"/>
  <c r="B163" i="3" s="1"/>
  <c r="B72" i="3"/>
  <c r="B73" i="3" s="1"/>
  <c r="B74" i="3" s="1"/>
  <c r="B75" i="3" s="1"/>
  <c r="B76" i="3" s="1"/>
  <c r="B77" i="3" s="1"/>
  <c r="B78" i="3" s="1"/>
  <c r="B79" i="3" s="1"/>
  <c r="B80" i="3" s="1"/>
  <c r="B81" i="3" s="1"/>
  <c r="B82" i="3" s="1"/>
  <c r="B83" i="3" s="1"/>
  <c r="B84" i="3" s="1"/>
  <c r="B85" i="3" s="1"/>
  <c r="B86" i="3" s="1"/>
  <c r="B87" i="3" s="1"/>
  <c r="B88" i="3" s="1"/>
  <c r="B90" i="3" s="1"/>
  <c r="B91" i="3" s="1"/>
  <c r="B92" i="3" s="1"/>
  <c r="B93" i="3" s="1"/>
  <c r="B94" i="3" s="1"/>
  <c r="B95" i="3" s="1"/>
  <c r="B96" i="3" s="1"/>
  <c r="B97" i="3" s="1"/>
  <c r="B98" i="3" s="1"/>
  <c r="B99" i="3" s="1"/>
  <c r="B100" i="3" s="1"/>
  <c r="B102" i="3" s="1"/>
  <c r="B103" i="3" s="1"/>
  <c r="B104" i="3" s="1"/>
  <c r="B105" i="3" s="1"/>
  <c r="B106" i="3" s="1"/>
  <c r="B107" i="3" s="1"/>
  <c r="B108" i="3" s="1"/>
  <c r="B109" i="3" s="1"/>
  <c r="B110" i="3" s="1"/>
  <c r="B111" i="3" s="1"/>
  <c r="B112" i="3" s="1"/>
  <c r="B114" i="3" s="1"/>
  <c r="B115" i="3" s="1"/>
  <c r="B116" i="3" s="1"/>
  <c r="B117" i="3" s="1"/>
  <c r="B118" i="3" s="1"/>
  <c r="B119" i="3" s="1"/>
  <c r="B120" i="3" s="1"/>
  <c r="B121" i="3" s="1"/>
  <c r="B28" i="3"/>
  <c r="B29" i="3" s="1"/>
  <c r="B30" i="3" s="1"/>
  <c r="B31" i="3" s="1"/>
  <c r="B32" i="3" s="1"/>
  <c r="B34" i="3" s="1"/>
  <c r="B35" i="3" s="1"/>
  <c r="B36" i="3" s="1"/>
  <c r="B37" i="3" s="1"/>
  <c r="B38" i="3" s="1"/>
  <c r="B39" i="3" s="1"/>
  <c r="B41" i="3" s="1"/>
  <c r="B42" i="3" s="1"/>
  <c r="B43" i="3" s="1"/>
  <c r="B44" i="3" s="1"/>
  <c r="B45" i="3" s="1"/>
  <c r="B46" i="3" s="1"/>
  <c r="B47" i="3" s="1"/>
  <c r="B48" i="3" s="1"/>
  <c r="B49" i="3" s="1"/>
  <c r="B50" i="3" s="1"/>
  <c r="B51" i="3" s="1"/>
  <c r="B52" i="3" s="1"/>
  <c r="B53" i="3" s="1"/>
  <c r="B55" i="3" s="1"/>
  <c r="B56" i="3" s="1"/>
  <c r="B57" i="3" s="1"/>
  <c r="B58" i="3" s="1"/>
  <c r="B59" i="3" s="1"/>
  <c r="B60" i="3" s="1"/>
  <c r="B61" i="3" s="1"/>
  <c r="B62" i="3" s="1"/>
  <c r="B63" i="3" s="1"/>
  <c r="B64" i="3" s="1"/>
  <c r="B65" i="3" s="1"/>
  <c r="B66" i="3" s="1"/>
  <c r="B67" i="3" s="1"/>
  <c r="B68" i="3" s="1"/>
  <c r="B69" i="3" s="1"/>
  <c r="B4" i="3"/>
  <c r="B5" i="3" s="1"/>
  <c r="B6" i="3" s="1"/>
  <c r="B7" i="3" s="1"/>
  <c r="B8" i="3" s="1"/>
  <c r="B10" i="3" s="1"/>
  <c r="B11" i="3" s="1"/>
  <c r="B12" i="3" s="1"/>
  <c r="B14" i="3" s="1"/>
  <c r="B15" i="3" s="1"/>
  <c r="B16" i="3" s="1"/>
  <c r="B18" i="3" s="1"/>
  <c r="B19" i="3" s="1"/>
  <c r="B20" i="3" s="1"/>
  <c r="B22" i="3" s="1"/>
  <c r="B23" i="3" s="1"/>
  <c r="B24" i="3" s="1"/>
  <c r="B25" i="3" s="1"/>
  <c r="B58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tc={A03BBC79-A554-4E83-9A80-AE14EFDE3910}</author>
    <author>tc={A1A19AFC-3062-48D6-992C-F37EAC9466CB}</author>
    <author>tc={1AE4D943-7843-4487-BD7D-4476B25519E4}</author>
    <author>tc={A9266B72-584A-4C05-9583-D95F2AB92291}</author>
    <author>tc={2156F94A-B477-4E2C-AB4A-A2F8BCAEA602}</author>
    <author>tc={BAEF509D-DB19-48A3-9467-F2228892B4D1}</author>
    <author>Ted Stephenson</author>
  </authors>
  <commentList>
    <comment ref="C10" authorId="0" shapeId="0" xr:uid="{A03BBC79-A554-4E83-9A80-AE14EFDE3910}">
      <text>
        <t>[Threaded comment]
Your version of Excel allows you to read this threaded comment; however, any edits to it will get removed if the file is opened in a newer version of Excel. Learn more: https://go.microsoft.com/fwlink/?linkid=870924
Comment:
    f describe and apply a framework for ethical decision making.</t>
      </text>
    </comment>
    <comment ref="C192" authorId="1" shapeId="0" xr:uid="{A1A19AFC-3062-48D6-992C-F37EAC9466CB}">
      <text>
        <t>[Threaded comment]
Your version of Excel allows you to read this threaded comment; however, any edits to it will get removed if the file is opened in a newer version of Excel. Learn more: https://go.microsoft.com/fwlink/?linkid=870924
Comment:
    Slightly Changed the Name</t>
      </text>
    </comment>
    <comment ref="C291" authorId="2" shapeId="0" xr:uid="{1AE4D943-7843-4487-BD7D-4476B25519E4}">
      <text>
        <t>[Threaded comment]
Your version of Excel allows you to read this threaded comment; however, any edits to it will get removed if the file is opened in a newer version of Excel. Learn more: https://go.microsoft.com/fwlink/?linkid=870924
Comment:
    Wording Change</t>
      </text>
    </comment>
    <comment ref="C292" authorId="3" shapeId="0" xr:uid="{A9266B72-584A-4C05-9583-D95F2AB92291}">
      <text>
        <t>[Threaded comment]
Your version of Excel allows you to read this threaded comment; however, any edits to it will get removed if the file is opened in a newer version of Excel. Learn more: https://go.microsoft.com/fwlink/?linkid=870924
Comment:
    Wording Change</t>
      </text>
    </comment>
    <comment ref="C305" authorId="4" shapeId="0" xr:uid="{2156F94A-B477-4E2C-AB4A-A2F8BCAEA602}">
      <text>
        <t>[Threaded comment]
Your version of Excel allows you to read this threaded comment; however, any edits to it will get removed if the file is opened in a newer version of Excel. Learn more: https://go.microsoft.com/fwlink/?linkid=870924
Comment:
    slight name change</t>
      </text>
    </comment>
    <comment ref="C311" authorId="5" shapeId="0" xr:uid="{BAEF509D-DB19-48A3-9467-F2228892B4D1}">
      <text>
        <t>[Threaded comment]
Your version of Excel allows you to read this threaded comment; however, any edits to it will get removed if the file is opened in a newer version of Excel. Learn more: https://go.microsoft.com/fwlink/?linkid=870924
Comment:
    Slight name change - no change to LOS</t>
      </text>
    </comment>
    <comment ref="C441" authorId="6" shapeId="0" xr:uid="{867FD1E7-F174-43F5-8C88-F391846BAFE0}">
      <text>
        <r>
          <rPr>
            <b/>
            <sz val="9"/>
            <color indexed="81"/>
            <rFont val="Tahoma"/>
            <family val="2"/>
          </rPr>
          <t>Ted Stephenson:</t>
        </r>
        <r>
          <rPr>
            <sz val="9"/>
            <color indexed="81"/>
            <rFont val="Tahoma"/>
            <family val="2"/>
          </rPr>
          <t xml:space="preserve">
New LOS 2018</t>
        </r>
      </text>
    </comment>
    <comment ref="C546" authorId="6" shapeId="0" xr:uid="{6B4DEFD3-93A2-4CE4-BCA6-DDEAD66D8404}">
      <text>
        <r>
          <rPr>
            <b/>
            <sz val="9"/>
            <color indexed="81"/>
            <rFont val="Tahoma"/>
            <family val="2"/>
          </rPr>
          <t>Ted Stephenson:</t>
        </r>
        <r>
          <rPr>
            <sz val="9"/>
            <color indexed="81"/>
            <rFont val="Tahoma"/>
            <family val="2"/>
          </rPr>
          <t xml:space="preserve">
New LOS 2018
</t>
        </r>
      </text>
    </comment>
    <comment ref="C555" authorId="6" shapeId="0" xr:uid="{555D573F-9E8A-4F58-8E23-55234A06B05C}">
      <text>
        <r>
          <rPr>
            <b/>
            <sz val="9"/>
            <color indexed="81"/>
            <rFont val="Tahoma"/>
            <family val="2"/>
          </rPr>
          <t>Ted Stephenson:</t>
        </r>
        <r>
          <rPr>
            <sz val="9"/>
            <color indexed="81"/>
            <rFont val="Tahoma"/>
            <family val="2"/>
          </rPr>
          <t xml:space="preserve">
Reading order changed in 2019 - this used to be Reading 40 
</t>
        </r>
      </text>
    </comment>
    <comment ref="C572" authorId="6" shapeId="0" xr:uid="{68D446B5-6730-46EA-96A4-DDB78E947A8C}">
      <text>
        <r>
          <rPr>
            <b/>
            <sz val="9"/>
            <color indexed="81"/>
            <rFont val="Tahoma"/>
            <family val="2"/>
          </rPr>
          <t>Ted Stephenson:</t>
        </r>
        <r>
          <rPr>
            <sz val="9"/>
            <color indexed="81"/>
            <rFont val="Tahoma"/>
            <family val="2"/>
          </rPr>
          <t xml:space="preserve">
New Reading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tc={A1A19AFC-3062-48D7-992C-F37EAC9466CB}</author>
    <author>tc={BAEF509D-DB19-48A4-9467-F2228892B4D1}</author>
    <author>Ted Stephenson</author>
  </authors>
  <commentList>
    <comment ref="C176" authorId="0" shapeId="0" xr:uid="{03B87D4E-8C42-40AD-87FE-622AAB473B77}">
      <text>
        <t>[Threaded comment]
Your version of Excel allows you to read this threaded comment; however, any edits to it will get removed if the file is opened in a newer version of Excel. Learn more: https://go.microsoft.com/fwlink/?linkid=870924
Comment:
    Slightly Changed the Name</t>
      </text>
    </comment>
    <comment ref="C295" authorId="1" shapeId="0" xr:uid="{F56CE566-5495-424E-9513-77E324F41C6D}">
      <text>
        <t>[Threaded comment]
Your version of Excel allows you to read this threaded comment; however, any edits to it will get removed if the file is opened in a newer version of Excel. Learn more: https://go.microsoft.com/fwlink/?linkid=870924
Comment:
    Slight name change - no change to LOS</t>
      </text>
    </comment>
    <comment ref="C543" authorId="2" shapeId="0" xr:uid="{57EBB824-D817-43E0-A520-868A374905E9}">
      <text>
        <r>
          <rPr>
            <b/>
            <sz val="9"/>
            <color indexed="81"/>
            <rFont val="Tahoma"/>
            <family val="2"/>
          </rPr>
          <t>Ted Stephenson:</t>
        </r>
        <r>
          <rPr>
            <sz val="9"/>
            <color indexed="81"/>
            <rFont val="Tahoma"/>
            <family val="2"/>
          </rPr>
          <t xml:space="preserve">
Reading order changed in 2019 - this used to be Reading 40 
</t>
        </r>
      </text>
    </comment>
    <comment ref="C561" authorId="2" shapeId="0" xr:uid="{87A65670-1DF8-4FF2-A8B9-EDFACC36B3F3}">
      <text>
        <r>
          <rPr>
            <b/>
            <sz val="9"/>
            <color indexed="81"/>
            <rFont val="Tahoma"/>
            <family val="2"/>
          </rPr>
          <t>Ted Stephenson:</t>
        </r>
        <r>
          <rPr>
            <sz val="9"/>
            <color indexed="81"/>
            <rFont val="Tahoma"/>
            <family val="2"/>
          </rPr>
          <t xml:space="preserve">
New Reading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Ted Stephenson</author>
  </authors>
  <commentList>
    <comment ref="B404" authorId="0" shapeId="0" xr:uid="{524227D0-6529-40B4-A6A2-012AFE138EC0}">
      <text>
        <r>
          <rPr>
            <b/>
            <sz val="9"/>
            <color indexed="81"/>
            <rFont val="Tahoma"/>
            <family val="2"/>
          </rPr>
          <t>Ted Stephenson:</t>
        </r>
        <r>
          <rPr>
            <sz val="9"/>
            <color indexed="81"/>
            <rFont val="Tahoma"/>
            <family val="2"/>
          </rPr>
          <t xml:space="preserve">
New LOS 2018
</t>
        </r>
      </text>
    </comment>
    <comment ref="B413" authorId="0" shapeId="0" xr:uid="{2050072D-23BD-4190-BDD1-EABBC779EE43}">
      <text>
        <r>
          <rPr>
            <b/>
            <sz val="9"/>
            <color indexed="81"/>
            <rFont val="Tahoma"/>
            <family val="2"/>
          </rPr>
          <t>Ted Stephenson:</t>
        </r>
        <r>
          <rPr>
            <sz val="9"/>
            <color indexed="81"/>
            <rFont val="Tahoma"/>
            <family val="2"/>
          </rPr>
          <t xml:space="preserve">
Reading order changed in 2019 - this used to be Reading 40 
</t>
        </r>
      </text>
    </comment>
    <comment ref="B421" authorId="0" shapeId="0" xr:uid="{B6A79DE8-13BF-4C23-B608-0A6A2F1AAE2B}">
      <text>
        <r>
          <rPr>
            <b/>
            <sz val="9"/>
            <color indexed="81"/>
            <rFont val="Tahoma"/>
            <family val="2"/>
          </rPr>
          <t>Ted Stephenson:</t>
        </r>
        <r>
          <rPr>
            <sz val="9"/>
            <color indexed="81"/>
            <rFont val="Tahoma"/>
            <family val="2"/>
          </rPr>
          <t xml:space="preserve">
New Reading 2019
</t>
        </r>
      </text>
    </comment>
    <comment ref="B507" authorId="0" shapeId="0" xr:uid="{B99F7334-F135-418B-A7EF-06A2AC6AC28A}">
      <text>
        <r>
          <rPr>
            <b/>
            <sz val="9"/>
            <color indexed="81"/>
            <rFont val="Tahoma"/>
            <family val="2"/>
          </rPr>
          <t>Ted Stephenson:</t>
        </r>
        <r>
          <rPr>
            <sz val="9"/>
            <color indexed="81"/>
            <rFont val="Tahoma"/>
            <family val="2"/>
          </rPr>
          <t xml:space="preserve">
New LOS 2018</t>
        </r>
      </text>
    </comment>
  </commentList>
</comments>
</file>

<file path=xl/sharedStrings.xml><?xml version="1.0" encoding="utf-8"?>
<sst xmlns="http://schemas.openxmlformats.org/spreadsheetml/2006/main" count="3691" uniqueCount="2085">
  <si>
    <t>Quantitative Methods</t>
  </si>
  <si>
    <t>Economics</t>
  </si>
  <si>
    <t>Financial Reporting &amp; Analysis</t>
  </si>
  <si>
    <t>Corporate Finance</t>
  </si>
  <si>
    <t>Derivatives</t>
  </si>
  <si>
    <t>Portfolio Management</t>
  </si>
  <si>
    <t>f compare key concepts of financial reporting standards under IFRS and US generally accepted accounting principles (US GAAP) reporting systems;</t>
  </si>
  <si>
    <t>g identify characteristics of a coherent financial reporting framework and the barriers to creating such a framework;</t>
  </si>
  <si>
    <t>h describe implications for financial analysis of differing financial reporting systems and the importance of monitoring developments in financial reporting standards;</t>
  </si>
  <si>
    <t>i analyze company disclosures of significant accounting policies.</t>
  </si>
  <si>
    <t>d describe key aspects of the converged accounting standards for revenue recognition issued by the International Accounting Standards Board and Financial Accounting Standards Board in May 2014;</t>
  </si>
  <si>
    <t>o explain and evaluate how leasing rather than purchasing assets affects financial statements and ratios;</t>
  </si>
  <si>
    <t>p explain and evaluate how finance leases and operating leases affect financial statements and ratios from the perspective of both the lessor and the lessee.</t>
  </si>
  <si>
    <t>g distinguish between a finance lease and an operating lease from the perspectives of the lessor and the lessee;</t>
  </si>
  <si>
    <t>f contrast the NPV decision rule to the IRR decision rule and identify problems associated with the IRR rule;</t>
  </si>
  <si>
    <t>c describe regular cash dividends, extra dividends, stock dividends, stock splits, reverse stock splits, and share repurchases;</t>
  </si>
  <si>
    <t>d describe dividend payment chronology;</t>
  </si>
  <si>
    <t>f calculate annual yield on a bond for varying compounding periods in a year;</t>
  </si>
  <si>
    <t>h calculate and interpret yield measures for money market instruments;</t>
  </si>
  <si>
    <t>d determine the value at expiration and profit from a long or a short position in a call or put option;</t>
  </si>
  <si>
    <t>b describe categories of alternative investments;</t>
  </si>
  <si>
    <t>b describe the steps in the portfolio management process;</t>
  </si>
  <si>
    <t>b compare the money-weighted and time-weighted rates of return and evaluate the performance of portfolios based on these measures</t>
  </si>
  <si>
    <t>Study Session</t>
  </si>
  <si>
    <t># LOS</t>
  </si>
  <si>
    <t>Ethics</t>
  </si>
  <si>
    <t>READING 1. ETHICS AND TRUST IN THE INVESTMENT PROFESSION</t>
  </si>
  <si>
    <t>a explain ethics;</t>
  </si>
  <si>
    <t>b describe the role of a code of ethics in defining a profession;</t>
  </si>
  <si>
    <t>c describe professions and how they establish trust;</t>
  </si>
  <si>
    <t>d describe the need for high ethical standards in investment management;</t>
  </si>
  <si>
    <t>e explain professionalism in investment management;</t>
  </si>
  <si>
    <t>f identify challenges to ethical behavior;</t>
  </si>
  <si>
    <t>g distinguish between ethical and legal standards;</t>
  </si>
  <si>
    <t>h describe a framework for ethical decision making.</t>
  </si>
  <si>
    <t>READING 2. CODE OF ETHICS AND STANDARDS OF PROFESSIONAL CONDUCT</t>
  </si>
  <si>
    <t>a describe the structure of the CFA Institute Professional Conduct Program and the process for the enforcement of the Code and Standards;</t>
  </si>
  <si>
    <t>b state the six components of the Code of Ethics and the seven Standards of Professional Conduct;</t>
  </si>
  <si>
    <t>c explain the ethical responsibilities required by the Code and Standards, including the sub-sections of each Standard.</t>
  </si>
  <si>
    <t>READING 3. GUIDANCE FOR STANDARDS I–VII</t>
  </si>
  <si>
    <t>a demonstrate the application of the Code of Ethics and Standards of Professional Conduct to situations involving issues of professional integrity;</t>
  </si>
  <si>
    <t>b distinguish between conduct that conforms to the Code and Standards and conduct that violates the Code and Standards;</t>
  </si>
  <si>
    <t>c recommend practices and procedures designed to prevent violations of the Code of Ethics and Standards of Professional Conduct.</t>
  </si>
  <si>
    <t>READING 4. INTRODUCTION TO THE GLOBAL INVESTMENT PERFORMANCE STANDARDS (GIPS)</t>
  </si>
  <si>
    <t>a explain why the GIPS standards were created, what parties the GIPS standards apply to, and who is served by the standards;</t>
  </si>
  <si>
    <t>b explain the construction and purpose of composites in performance reporting;</t>
  </si>
  <si>
    <t>c explain the requirements for verification.</t>
  </si>
  <si>
    <t>READING 5. THE GIPS STANDARDS</t>
  </si>
  <si>
    <t>a describe the key features of the GIPS standards and the fundamentals of compliance;</t>
  </si>
  <si>
    <t>b describe the scope of the GIPS standards with respect to an investment firm’s definition and historical performance record;</t>
  </si>
  <si>
    <t>c explain how the GIPS standards are implemented in countries with existing standards for performance reporting and describe the appropriate response when the GIPS standards and local regulations conflict;</t>
  </si>
  <si>
    <t>d describe the nine major sections of the GIPS standards.</t>
  </si>
  <si>
    <t>READING 6. THE TIME VALUE OF MONEY</t>
  </si>
  <si>
    <t>a interpret interest rates as required rates of return, discount rates, or opportunity costs;</t>
  </si>
  <si>
    <t>b explain an interest rate as the sum of a real risk-free rate and premiums that compensate investors for bearing distinct types of risk;</t>
  </si>
  <si>
    <t>c calculate and interpret the effective annual rate, given the stated annual interest rate and the frequency of compounding;</t>
  </si>
  <si>
    <t>d solve time value of money problems for different frequencies of compounding;</t>
  </si>
  <si>
    <t>e calculate and interpret the future value (FV) and present value (PV) of a single sum of money, an ordinary annuity, an annuity due, a perpetuity (PV only), and a series of unequal cash flows;</t>
  </si>
  <si>
    <t>f demonstrate the use of a time line in modeling and solving time value of money problems.</t>
  </si>
  <si>
    <t>READING 7. STATISTICAL CONCEPTS AND MARKET RETURNS</t>
  </si>
  <si>
    <t>a distinguish between descriptive statistics and inferential statistics, between a population and a sample, and among the types of measurement scales;</t>
  </si>
  <si>
    <t>b define a parameter, a sample statistic, and a frequency distribution;</t>
  </si>
  <si>
    <t>c calculate and interpret relative frequencies and cumulative relative frequencies, given a frequency distribution;</t>
  </si>
  <si>
    <t>d describe the properties of a data set presented as a histogram or a frequency polygon;</t>
  </si>
  <si>
    <t>e calculate and interpret measures of central tendency, including the population mean, sample mean, arithmetic mean, weighted average or mean, geometric mean, harmonic mean, median, and mode;</t>
  </si>
  <si>
    <t>f calculate and interpret quartiles, quintiles, deciles, and percentiles;</t>
  </si>
  <si>
    <t>g calculate and interpret 1) a range and a mean absolute deviation and 2) the variance and standard deviation of a population and of a sample;</t>
  </si>
  <si>
    <t>h calculate and interpret the proportion of observations falling within a specified number of standard deviations of the mean using Chebyshev’s inequality;</t>
  </si>
  <si>
    <t>i calculate and interpret the coefficient of variation;</t>
  </si>
  <si>
    <t>j explain skewness and the meaning of a positively or negatively skewed return distribution;</t>
  </si>
  <si>
    <t>k describe the relative locations of the mean, median, and mode for a unimodal, nonsymmetrical distribution;</t>
  </si>
  <si>
    <t>l explain measures of sample skewness and kurtosis;</t>
  </si>
  <si>
    <t>m compare the use of arithmetic and geometric means when analyzing investment returns.</t>
  </si>
  <si>
    <t>READING 8. PROBABILITY CONCEPTS</t>
  </si>
  <si>
    <t>a define a random variable, an outcome, an event, mutually exclusive events, and exhaustive events;</t>
  </si>
  <si>
    <t>b state the two defining properties of probability and distinguish among empirical, subjective, and a priori probabilities;</t>
  </si>
  <si>
    <t>c state the probability of an event in terms of odds for and against the event;</t>
  </si>
  <si>
    <t>d distinguish between unconditional and conditional probabilities;</t>
  </si>
  <si>
    <t>e explain the multiplication, addition, and total probability rules;</t>
  </si>
  <si>
    <t>f calculate and interpret 1) the joint probability of two events, 2) the probability that at least one of two events will occur, given the probability of each and the joint probability of the two events, and 3) a joint probability of any number of independent events;</t>
  </si>
  <si>
    <t>g distinguish between dependent and independent events;</t>
  </si>
  <si>
    <t>h calculate and interpret an unconditional probability using the total probability rule;</t>
  </si>
  <si>
    <t>i explain the use of conditional expectation in investment applications;</t>
  </si>
  <si>
    <t>j explain the use of a tree diagram to represent an investment problem;</t>
  </si>
  <si>
    <t>k calculate and interpret covariance and correlation and interpret a scatterplot;</t>
  </si>
  <si>
    <t>l calculate and interpret the expected value, variance, and standard deviation of a random variable and of returns on a portfolio;</t>
  </si>
  <si>
    <t>m calculate and interpret covariance given a joint probability function;</t>
  </si>
  <si>
    <t>n calculate and interpret an updated probability using Bayes’ formula;</t>
  </si>
  <si>
    <t>o identify the most appropriate method to solve a particular counting problem and solve counting problems using factorial, combination, and permutation concepts.</t>
  </si>
  <si>
    <t>READING 9. COMMON PROBABILITY DISTRIBUTIONS</t>
  </si>
  <si>
    <t>define a probability distribution and distinguish between discrete and continuous random variables and their probability functions;</t>
  </si>
  <si>
    <t>b describe the set of possible outcomes of a specified discrete random variable;</t>
  </si>
  <si>
    <t>c interpret a cumulative distribution function;</t>
  </si>
  <si>
    <t>d calculate and interpret probabilities for a random variable, given its cumulative distribution function;</t>
  </si>
  <si>
    <t>e define a discrete uniform random variable, a Bernoulli random variable, and a binomial random variable;</t>
  </si>
  <si>
    <t>f calculate and interpret probabilities given the discrete uniform and the binomial distribution functions;</t>
  </si>
  <si>
    <t>g construct a binomial tree to describe stock price movement;</t>
  </si>
  <si>
    <t>h define the continuous uniform distribution and calculate and interpret probabilities, given a continuous uniform distribution;</t>
  </si>
  <si>
    <t>i explain the key properties of the normal distribution;</t>
  </si>
  <si>
    <t>j distinguish between a univariate and a multivariate distribution and explain the role of correlation in the multivariate normal distribution;</t>
  </si>
  <si>
    <t>k determine the probability that a normally distributed random variable lies inside a given interval;</t>
  </si>
  <si>
    <t>l define the standard normal distribution, explain how to standardize a random variable, and calculate and interpret probabilities using the standard normal distribution;</t>
  </si>
  <si>
    <t>m define shortfall risk, calculate the safety-first ratio, and select an optimal portfolio using Roy’s safety-first criterion;</t>
  </si>
  <si>
    <t>n explain the relationship between normal and lognormal distributions and why the lognormal distribution is used to model asset prices;</t>
  </si>
  <si>
    <t>o distinguish between discretely and continuously compounded rates of return and calculate and interpret a continuously compounded rate of return, given a specific holding period return;</t>
  </si>
  <si>
    <t>p explain Monte Carlo simulation and describe its applications and limitations;</t>
  </si>
  <si>
    <t>q compare Monte Carlo simulation and historical simulation.</t>
  </si>
  <si>
    <t>READING 10. SAMPLING AND ESTIMATION</t>
  </si>
  <si>
    <t>a define simple random sampling and a sampling distribution;</t>
  </si>
  <si>
    <t>b explain sampling error;</t>
  </si>
  <si>
    <t>c distinguish between simple random and stratified random sampling;</t>
  </si>
  <si>
    <t>d distinguish between time-series and cross-sectional data;</t>
  </si>
  <si>
    <t>e explain the central limit theorem and its importance;</t>
  </si>
  <si>
    <t>f calculate and interpret the standard error of the sample mean;</t>
  </si>
  <si>
    <t>g identify and describe desirable properties of an estimator;</t>
  </si>
  <si>
    <t>h distinguish between a point estimate and a confidence interval estimate of a population parameter;</t>
  </si>
  <si>
    <t>i describe properties of Student’s t-distribution and calculate and interpret its degrees of freedom;</t>
  </si>
  <si>
    <t>j calculate and interpret a confidence interval for a population mean, given a normal distribution with 1) a known population variance, 2) an unknown population variance, or 3) an unknown variance and a large sample size;</t>
  </si>
  <si>
    <t>k describe the issues regarding selection of the appropriate sample size, data-mining bias, sample selection bias, survivorship bias, look-ahead bias, and time-period bias.</t>
  </si>
  <si>
    <t>READING 11. HYPOTHESIS TESTING</t>
  </si>
  <si>
    <t>define a hypothesis, describe the steps of hypothesis testing, and describe and interpret the choice of the null and alternative hypotheses;</t>
  </si>
  <si>
    <t>b distinguish between one-tailed and two-tailed tests of hypotheses;</t>
  </si>
  <si>
    <t>c explain a test statistic, Type I and Type II errors, a significance level, and how significance levels are used in hypothesis testing;</t>
  </si>
  <si>
    <t>d explain a decision rule, the power of a test, and the relation between confidence intervals and hypothesis tests;</t>
  </si>
  <si>
    <t>e distinguish between a statistical result and an economically meaningful result;</t>
  </si>
  <si>
    <t>f explain and interpret the p-value as it relates to hypothesis testing;</t>
  </si>
  <si>
    <t>g identify the appropriate test statistic and interpret the results for a hypothesis test concerning the population mean of both large and small samples when the population is normally or approximately normally distributed and the variance is 1) known or 2) unknown;</t>
  </si>
  <si>
    <t>h identify the appropriate test statistic and interpret the results for a hypothesis test concerning the equality of the population means of two at least approximately normally distributed populations, based on independent random samples with 1) equal or 2) unequal assumed variances;</t>
  </si>
  <si>
    <t>i identify the appropriate test statistic and interpret the results for a hypothesis test concerning the mean difference of two normally distributed populations;</t>
  </si>
  <si>
    <t>j identify the appropriate test statistic and interpret the results for a hypothesis test concerning 1) the variance of a normally distributed population, and 2) the equality of the variances of two normally distributed populations based on two independent random samples;</t>
  </si>
  <si>
    <t>k distinguish between parametric and nonparametric tests and describe situations in which the use of nonparametric tests may be appropriate.</t>
  </si>
  <si>
    <t>READING 12. TOPICS IN DEMAND AND SUPPLY ANALYSIS</t>
  </si>
  <si>
    <t>a calculate and interpret price, income, and cross-price elasticities of demand and describe factors that affect each measure;</t>
  </si>
  <si>
    <t>b compare substitution and income effects;</t>
  </si>
  <si>
    <t>c distinguish between normal goods and inferior goods;</t>
  </si>
  <si>
    <t>d describe the phenomenon of diminishing marginal returns;</t>
  </si>
  <si>
    <t>e determine and describe breakeven and shutdown points of production;</t>
  </si>
  <si>
    <t>f describe how economies of scale and diseconomies of scale affect costs.</t>
  </si>
  <si>
    <t>READING 13. THE FIRM AND MARKET STRUCTURES</t>
  </si>
  <si>
    <t>a describe characteristics of perfect competition, monopolistic competition, oligopoly, and pure monopoly;</t>
  </si>
  <si>
    <t>b explain relationships between price, marginal revenue, marginal cost, economic profit, and the elasticity of demand under each market structure;</t>
  </si>
  <si>
    <t>c describe a firm’s supply function under each market structure;</t>
  </si>
  <si>
    <t>d describe and determine the optimal price and output for firms under each market structure;</t>
  </si>
  <si>
    <t>e explain factors affecting long-run equilibrium under each market structure;</t>
  </si>
  <si>
    <t>f describe pricing strategy under each market structure;</t>
  </si>
  <si>
    <t>g describe the use and limitations of concentration measures in identifying market structure;</t>
  </si>
  <si>
    <t>h identify the type of market structure within which a firm operates.</t>
  </si>
  <si>
    <t>READING 14. AGGREGATE OUTPUT, PRICES, AND ECONOMIC GROWTH</t>
  </si>
  <si>
    <t>a calculate and explain gross domestic product (GDP) using expenditure and income approaches;</t>
  </si>
  <si>
    <t>b compare the sum-of-value-added and value-of-final-output methods of calculating GDP;</t>
  </si>
  <si>
    <t>c compare nominal and real GDP and calculate and interpret the GDP deflator;</t>
  </si>
  <si>
    <t>d compare GDP, national income, personal income, and personal disposable income;</t>
  </si>
  <si>
    <t>e explain the fundamental relationship among saving, investment, the fiscal balance, and the trade balance;</t>
  </si>
  <si>
    <t>f explain the IS and LM curves and how they combine to generate the aggregate demand curve;</t>
  </si>
  <si>
    <t>g explain the aggregate supply curve in the short run and long run;</t>
  </si>
  <si>
    <t>h explain causes of movements along and shifts in aggregate demand and supply curves;</t>
  </si>
  <si>
    <t>i describe how fluctuations in aggregate demand and aggregate supply cause short-run changes in the economy and the business cycle;</t>
  </si>
  <si>
    <t>j distinguish between the following types of macroeconomic equilibria: long-run full employment, short-run recessionary gap, short-run inflationary gap, and short-run stagflation;</t>
  </si>
  <si>
    <t>k explain how a short-run macroeconomic equilibrium may occur at a level above or below full employment;</t>
  </si>
  <si>
    <t>l analyze the effect of combined changes in aggregate supply and demand on the economy;</t>
  </si>
  <si>
    <t>m describe sources, measurement, and sustainability of economic growth;</t>
  </si>
  <si>
    <t>n describe the production function approach to analyzing the sources of economic growth;</t>
  </si>
  <si>
    <t>o distinguish between input growth and growth of total factor productivity as components of economic growth.</t>
  </si>
  <si>
    <t>READING 15. UNDERSTANDING BUSINESS CYCLES</t>
  </si>
  <si>
    <t>a describe the business cycle and its phases;</t>
  </si>
  <si>
    <t>b describe how resource use, housing sector activity, and external trade sector activity vary as an economy moves through the business cycle;</t>
  </si>
  <si>
    <t>c describe theories of the business cycle;</t>
  </si>
  <si>
    <t>d describe types of unemployment and compare measures of unemployment;</t>
  </si>
  <si>
    <t>e explain inflation, hyperinflation, disinflation, and deflation;</t>
  </si>
  <si>
    <t>f explain the construction of indices used to measure inflation;</t>
  </si>
  <si>
    <t>g compare inflation measures, including their uses and limitations;</t>
  </si>
  <si>
    <t>h distinguish between cost-push and demand-pull inflation;</t>
  </si>
  <si>
    <t>i interpret a set of economic indicators and describe their uses and limitations.</t>
  </si>
  <si>
    <t>READING 16. MONETARY AND FISCAL POLICY</t>
  </si>
  <si>
    <t>a compare monetary and fiscal policy;</t>
  </si>
  <si>
    <t>b describe functions and definitions of money;</t>
  </si>
  <si>
    <t>c explain the money creation process;</t>
  </si>
  <si>
    <t>d describe theories of the demand for and supply of money;</t>
  </si>
  <si>
    <t>e describe the Fisher effect;</t>
  </si>
  <si>
    <t>f describe roles and objectives of central banks;</t>
  </si>
  <si>
    <t>g contrast the costs of expected and unexpected inflation;</t>
  </si>
  <si>
    <t>h describe tools used to implement monetary policy;</t>
  </si>
  <si>
    <t>i describe the monetary transmission mechanism;</t>
  </si>
  <si>
    <t>j describe qualities of effective central banks;</t>
  </si>
  <si>
    <t>k explain the relationships between monetary policy and economic growth, inflation, interest, and exchange rates;</t>
  </si>
  <si>
    <t>l contrast the use of inflation, interest rate, and exchange rate targeting by central banks;</t>
  </si>
  <si>
    <t>m determine whether a monetary policy is expansionary or contractionary;</t>
  </si>
  <si>
    <t>n describe limitations of monetary policy;</t>
  </si>
  <si>
    <t>o describe roles and objectives of fiscal policy;</t>
  </si>
  <si>
    <t>p describe tools of fiscal policy, including their advantages and disadvantages;</t>
  </si>
  <si>
    <t>q describe the arguments about whether the size of a national debt relative to GDP matters;</t>
  </si>
  <si>
    <t>r explain the implementation of fiscal policy and difficulties of implementation;</t>
  </si>
  <si>
    <t>s determine whether a fiscal policy is expansionary or contractionary;</t>
  </si>
  <si>
    <t>t explain the interaction of monetary and fiscal policy.</t>
  </si>
  <si>
    <t>READING 17. INTERNATIONAL TRADE AND CAPITAL FLOWS</t>
  </si>
  <si>
    <t>a compare gross domestic product and gross national product;</t>
  </si>
  <si>
    <t>b describe benefits and costs of international trade;</t>
  </si>
  <si>
    <t>c distinguish between comparative advantage and absolute advantage;</t>
  </si>
  <si>
    <t>d explain the Ricardian and Heckscher–Ohlin models of trade and the source(s) of comparative advantage in each model;</t>
  </si>
  <si>
    <t>e compare types of trade and capital restrictions and their economic implications;</t>
  </si>
  <si>
    <t>f explain motivations for and advantages of trading blocs, common markets, and economic unions;</t>
  </si>
  <si>
    <t>g describe common objectives of capital restrictions imposed by governments;</t>
  </si>
  <si>
    <t>h describe the balance of payments accounts including their components;</t>
  </si>
  <si>
    <t>i explain how decisions by consumers, firms, and governments affect the balance of payments;</t>
  </si>
  <si>
    <t>j describe functions and objectives of the international organizations that facilitate trade, including the World Bank, the International Monetary Fund, and the World Trade Organization.</t>
  </si>
  <si>
    <t>READING 18. CURRENCY EXCHANGE RATES</t>
  </si>
  <si>
    <t>a define an exchange rate and distinguish between nominal and real exchange rates and spot and forward exchange rates;</t>
  </si>
  <si>
    <t>b describe functions of and participants in the foreign exchange market;</t>
  </si>
  <si>
    <t>c calculate and interpret the percentage change in a currency relative to another currency;</t>
  </si>
  <si>
    <t>d calculate and interpret currency cross-rates;</t>
  </si>
  <si>
    <t>e convert forward quotations expressed on a points basis or in percentage terms into an outright forward quotation;</t>
  </si>
  <si>
    <t>f explain the arbitrage relationship between spot rates, forward rates, and interest rates;</t>
  </si>
  <si>
    <t>g calculate and interpret a forward discount or premium;</t>
  </si>
  <si>
    <t>h calculate and interpret the forward rate consistent with the spot rate and the interest rate in each currency;</t>
  </si>
  <si>
    <t>i describe exchange rate regimes;</t>
  </si>
  <si>
    <t>j explain the effects of exchange rates on countries’ international trade and capital flows.</t>
  </si>
  <si>
    <t>READING 19. INTRODUCTION TO FINANCIAL STATEMENT ANALYSIS</t>
  </si>
  <si>
    <t>a describe the roles of financial reporting and financial statement analysis;</t>
  </si>
  <si>
    <t>b describe the roles of the statement of financial position, statement of comprehensive income, statement of changes in equity, and statement of cash flows in evaluating a company’s performance and financial position;</t>
  </si>
  <si>
    <t>c describe the importance of financial statement notes and supplementary information—including disclosures of accounting policies, methods, and estimates—and management’s commentary;</t>
  </si>
  <si>
    <t>d describe the objective of audits of financial statements, the types of audit reports, and the importance of effective internal controls;</t>
  </si>
  <si>
    <t>e identify and describe information sources that analysts use in financial statement analysis besides annual financial statements and supplementary information;</t>
  </si>
  <si>
    <t>f describe the steps in the financial statement analysis framework.</t>
  </si>
  <si>
    <t>READING 20. FINANCIAL REPORTING STANDARDS</t>
  </si>
  <si>
    <t>a describe the objective of financial reporting and the importance of financial reporting standards in security analysis and valuation;</t>
  </si>
  <si>
    <t>b describe the roles of financial reporting standard-setting bodies and regulatory authorities in establishing and enforcing reporting standards;</t>
  </si>
  <si>
    <t>c describe the International Accounting Standards Board’s conceptual framework, including qualitative characteristics of financial reports, constraints on financial reports, and required reporting elements;</t>
  </si>
  <si>
    <t>d describe general requirements for financial statements under International Financial Reporting Standards (IFRS);</t>
  </si>
  <si>
    <t>e describe implications for financial analysis of alternative financial reporting systems and the importance of monitoring developments in financial reporting standards.</t>
  </si>
  <si>
    <t>READING 21. UNDERSTANDING INCOME STATEMENTS</t>
  </si>
  <si>
    <t>a describe the components of the income statement and alternative presentation formats of that statement;</t>
  </si>
  <si>
    <t>b Describe general principles of revenue recognition and accounting standards for revenue recognition;</t>
  </si>
  <si>
    <t>c calculate revenue given information that might influence the choice of revenue recognition method;</t>
  </si>
  <si>
    <t>d describe general principles of expense recognition, specific expense recognition applications, and implications of expense recognition choices for financial analysis;</t>
  </si>
  <si>
    <t>e describe the financial reporting treatment and analysis of non-recurring items (including discontinued operations, unusual or infrequent items) and changes in accounting policies;</t>
  </si>
  <si>
    <t>f distinguish between the operating and non-operating components of the income statement;</t>
  </si>
  <si>
    <t>g describe how earnings per share is calculated and calculate and interpret a company’s earnings per share (both basic and diluted earnings per share) for both simple and complex capital structures;</t>
  </si>
  <si>
    <t>h distinguish between dilutive and antidilutive securities and describe the implications of each for the earnings per share calculation;</t>
  </si>
  <si>
    <t>i convert income statements to common-size income statements;</t>
  </si>
  <si>
    <t>j evaluate a company’s financial performance using common-size income statements and financial ratios based on the income statement;</t>
  </si>
  <si>
    <t>k describe, calculate, and interpret comprehensive income;</t>
  </si>
  <si>
    <t>l describe other comprehensive income and identify major types of items included in it.</t>
  </si>
  <si>
    <t>READING 22. UNDERSTANDING BALANCE SHEETS</t>
  </si>
  <si>
    <t>a describe the elements of the balance sheet: assets, liabilities, and equity;</t>
  </si>
  <si>
    <t>b describe uses and limitations of the balance sheet in financial analysis;</t>
  </si>
  <si>
    <t>c describe alternative formats of balance sheet presentation;</t>
  </si>
  <si>
    <t>d distinguish between current and non-current assets and current and non-current liabilities;</t>
  </si>
  <si>
    <t>e describe different types of assets and liabilities and the measurement bases of each;</t>
  </si>
  <si>
    <t>f describe the components of shareholders’ equity;</t>
  </si>
  <si>
    <t>g convert balance sheets to common-size balance sheets and interpret common-size balance sheets;</t>
  </si>
  <si>
    <t>h calculate and interpret liquidity and solvency ratios.</t>
  </si>
  <si>
    <t>READING 23. UNDERSTANDING CASH FLOW STATEMENTS</t>
  </si>
  <si>
    <t>a compare cash flows from operating, investing, and financing activities and classify cash flow items as relating to one of those three categories given a description of the items;</t>
  </si>
  <si>
    <t>b describe how non-cash investing and financing activities are reported;</t>
  </si>
  <si>
    <t>c contrast cash flow statements prepared under International Financial Reporting Standards (IFRS) and US generally accepted accounting principles (US GAAP);</t>
  </si>
  <si>
    <t>d distinguish between the direct and indirect methods of presenting cash from operating activities and describe arguments in favor of each method;</t>
  </si>
  <si>
    <t>e describe how the cash flow statement is linked to the income statement and the balance sheet;</t>
  </si>
  <si>
    <t>f describe the steps in the preparation of direct and indirect cash flow statements, including how cash flows can be computed using income statement and balance sheet data;</t>
  </si>
  <si>
    <t>g convert cash flows from the indirect to direct method;</t>
  </si>
  <si>
    <t>h analyze and interpret both reported and common-size cash flow statements;</t>
  </si>
  <si>
    <t>i calculate and interpret free cash flow to the firm, free cash flow to equity, and performance and coverage cash flow ratios.</t>
  </si>
  <si>
    <t>READING 24. FINANCIAL ANALYSIS TECHNIQUES</t>
  </si>
  <si>
    <t>a describe tools and techniques used in financial analysis, including their uses and limitations;</t>
  </si>
  <si>
    <t>b classify, calculate, and interpret activity, liquidity, solvency, profitability, and valuation ratios;</t>
  </si>
  <si>
    <t>c describe relationships among ratios and evaluate a company using ratio analysis;</t>
  </si>
  <si>
    <t>d demonstrate the application of DuPont analysis of return on equity and calculate and interpret effects of changes in its components;</t>
  </si>
  <si>
    <t>e calculate and interpret ratios used in equity analysis and credit analysis;</t>
  </si>
  <si>
    <t>f explain the requirements for segment reporting and calculate and interpret segment ratios;</t>
  </si>
  <si>
    <t>g describe how ratio analysis and other techniques can be used to model and forecast earnings.</t>
  </si>
  <si>
    <t>READING 25. INVENTORIES</t>
  </si>
  <si>
    <t>a distinguish between costs included in inventories and costs recognised as expenses in the period in which they are incurred;</t>
  </si>
  <si>
    <t>b describe different inventory valuation methods (cost formulas);</t>
  </si>
  <si>
    <t>c calculate and compare cost of sales, gross profit, and ending inventory using different inventory valuation methods and using perpetual and periodic inventory systems;</t>
  </si>
  <si>
    <t>d calculate and explain how inflation and deflation of inventory costs affect the financial statements and ratios of companies that use different inventory valuation methods;</t>
  </si>
  <si>
    <t>e explain LIFO reserve and LIFO liquidation and their effects on financial statements and ratios;</t>
  </si>
  <si>
    <t>f convert a company’s reported financial statements from LIFO to FIFO for purposes of comparison;</t>
  </si>
  <si>
    <t>g describe the measurement of inventory at the lower of cost and net realisable value;</t>
  </si>
  <si>
    <t>h describe implications of valuing inventory at net realisable value for financial statements and ratios;</t>
  </si>
  <si>
    <t>i describe the financial statement presentation of and disclosures relating to inventories;</t>
  </si>
  <si>
    <t>j explain issues that analysts should consider when examining a company’s inventory disclosures and other sources of information;</t>
  </si>
  <si>
    <t>k calculate and compare ratios of companies, including companies that use different inventory methods;</t>
  </si>
  <si>
    <t>l analyze and compare the financial statements of companies, including companies that use different inventory methods.</t>
  </si>
  <si>
    <t>READING 26. LONG-LIVED ASSETS</t>
  </si>
  <si>
    <t>a distinguish between costs that are capitalised and costs that are expensed in the period in which they are incurred;</t>
  </si>
  <si>
    <t>b compare the financial reporting of the following types of intangible assets: purchased, internally developed, acquired in a business combination;</t>
  </si>
  <si>
    <t>c explain and evaluate how capitalising versus expensing costs in the period in which they are incurred affects financial statements and ratios;</t>
  </si>
  <si>
    <t>d describe the different depreciation methods for property, plant, and equipment and calculate depreciation expense;</t>
  </si>
  <si>
    <t>e describe how the choice of depreciation method and assumptions concerning useful life and residual value affect depreciation expense, financial statements, and ratios;</t>
  </si>
  <si>
    <t>f describe the different amortisation methods for intangible assets with finite lives and calculate amortisation expense;</t>
  </si>
  <si>
    <t>g describe how the choice of amortisation method and assumptions concerning useful life and residual value affect amortisation expense, financial statements, and ratios;</t>
  </si>
  <si>
    <t>h describe the revaluation model;</t>
  </si>
  <si>
    <t>i explain the impairment of property, plant, and equipment and intangible assets;</t>
  </si>
  <si>
    <t>j explain the derecognition of property, plant, and equipment and intangible assets;</t>
  </si>
  <si>
    <t>k explain and evaluate how impairment, revaluation, and derecognition of property, plant, and equipment and intangible assets affect financial statements and ratios;</t>
  </si>
  <si>
    <t>l describe the financial statement presentation of and disclosures relating to property, plant, and equipment and intangible assets;</t>
  </si>
  <si>
    <t>m analyze and interpret financial statement disclosures regarding property, plant, and equipment and intangible assets;</t>
  </si>
  <si>
    <t>n compare the financial reporting of investment property with that of property, plant, and equipment.</t>
  </si>
  <si>
    <t>READING 27. INCOME TAXES</t>
  </si>
  <si>
    <t>a describe the differences between accounting profit and taxable income and define key terms, including deferred tax assets, deferred tax liabilities, valuation allowance, taxes payable, and income tax expense;</t>
  </si>
  <si>
    <t>b explain how deferred tax liabilities and assets are created and the factors that determine how a company’s deferred tax liabilities and assets should be treated for the purposes of financial analysis;</t>
  </si>
  <si>
    <t>c calculate the tax base of a company’s assets and liabilities;</t>
  </si>
  <si>
    <t>d calculate income tax expense, income taxes payable, deferred tax assets, and deferred tax liabilities, and calculate and interpret the adjustment to the financial statements related to a change in the income tax rate;</t>
  </si>
  <si>
    <t>e evaluate the impact of tax rate changes on a company’s financial statements and ratios;</t>
  </si>
  <si>
    <t>f distinguish between temporary and permanent differences in pre-tax accounting income and taxable income;</t>
  </si>
  <si>
    <t>g describe the valuation allowance for deferred tax assets—when it is required and what impact it has on financial statements;</t>
  </si>
  <si>
    <t>h explain recognition and measurement of current and deferred tax items;</t>
  </si>
  <si>
    <t>i analyze disclosures relating to deferred tax items and the effective tax rate reconciliation and explain how information included in these disclosures affects a company’s financial statements and financial ratios;</t>
  </si>
  <si>
    <t>j identify the key provisions of and differences between income tax accounting under International Financial Reporting Standards (IFRS) and US generally accepted accounting principles (GAAP).</t>
  </si>
  <si>
    <t>READING 28. NON-CURRENT (LONG-TERM) LIABILITIES</t>
  </si>
  <si>
    <t>a determine the initial recognition, initial measurement and subsequent measurement of bonds;</t>
  </si>
  <si>
    <t>b describe the effective interest method and calculate interest expense, amortisation of bond discounts/premiums, and interest payments;</t>
  </si>
  <si>
    <t>c explain the derecognition of debt;</t>
  </si>
  <si>
    <t>d describe the role of debt covenants in protecting creditors;</t>
  </si>
  <si>
    <t>e describe the financial statement presentation of and disclosures relating to debt;</t>
  </si>
  <si>
    <t>f explain motivations for leasing assets instead of purchasing them;</t>
  </si>
  <si>
    <t>g explain the financial reporting of leases from a lessee’s perspective;</t>
  </si>
  <si>
    <t>h explain the financial reporting of leases from a lessor’s perspective;</t>
  </si>
  <si>
    <t>i compare the presentation and disclosure of defined contribution and defined benefit pension plans;</t>
  </si>
  <si>
    <t>j calculate and interpret leverage and coverage ratios.</t>
  </si>
  <si>
    <t>READING 29. FINANCIAL REPORTING QUALITY</t>
  </si>
  <si>
    <t>a distinguish between financial reporting quality and quality of reported results (including quality of earnings, cash flow, and balance sheet items);</t>
  </si>
  <si>
    <t>b describe a spectrum for assessing financial reporting quality;</t>
  </si>
  <si>
    <t>c distinguish between conservative and aggressive accounting;</t>
  </si>
  <si>
    <t>d describe motivations that might cause management to issue financial reports that are not high quality;</t>
  </si>
  <si>
    <t>e describe conditions that are conducive to issuing low-quality, or even fraudulent, financial reports;</t>
  </si>
  <si>
    <t>f describe mechanisms that discipline financial reporting quality and the potential limitations of those mechanisms;</t>
  </si>
  <si>
    <t>g describe presentation choices, including non-GAAP measures, that could be used to influence an analyst’s opinion;</t>
  </si>
  <si>
    <t>h describe accounting methods (choices and estimates) that could be used to manage earnings, cash flow, and balance sheet items;</t>
  </si>
  <si>
    <t>i describe accounting warning signs and methods for detecting manipulation of information in financial reports.</t>
  </si>
  <si>
    <t>READING 30. APPLICATIONS OF FINANCIAL STATEMENT ANALYSIS</t>
  </si>
  <si>
    <t>a evaluate a company’s past financial performance and explain how a company’s strategy is reflected in past financial performance;</t>
  </si>
  <si>
    <t>b forecast a company’s future net income and cash flow;</t>
  </si>
  <si>
    <t>c describe the role of financial statement analysis in assessing the credit quality of a potential debt investment;</t>
  </si>
  <si>
    <t>d describe the use of financial statement analysis in screening for potential equity investments;</t>
  </si>
  <si>
    <t>e explain appropriate analyst adjustments to a company’s financial statements to facilitate comparison with another company.</t>
  </si>
  <si>
    <t>READING 31. INTRODUCTION TO CORPORATE GOVERNANCE AND OTHER ESG CONSIDERATIONS</t>
  </si>
  <si>
    <t>a describe corporate governance;</t>
  </si>
  <si>
    <t>b describe a company’s stakeholder groups and compare interests of stakeholder groups;</t>
  </si>
  <si>
    <t>c describe principal–agent and other relationships in corporate governance and the conflicts that may arise in these relationships;</t>
  </si>
  <si>
    <t>d describe stakeholder management;</t>
  </si>
  <si>
    <t>e describe mechanisms to manage stakeholder relationships and mitigate associated risks;</t>
  </si>
  <si>
    <t>f describe functions and responsibilities of a company’s board of directors and its committees;</t>
  </si>
  <si>
    <t>g describe market and non-market factors that can affect stakeholder relationships and corporate governance;</t>
  </si>
  <si>
    <t>h identify potential risks of poor corporate governance and stakeholder management and identify benefits from effective corporate governance and stakeholder management;</t>
  </si>
  <si>
    <t>i describe factors relevant to the analysis of corporate governance and stakeholder management;</t>
  </si>
  <si>
    <t>j describe environmental and social considerations in investment analysis;</t>
  </si>
  <si>
    <t>k describe how environmental, social, and governance factors may be used in investment analysis.</t>
  </si>
  <si>
    <t>READING 32. CAPITAL BUDGETING</t>
  </si>
  <si>
    <t>a describe the capital budgeting process and distinguish among the various categories of capital projects;</t>
  </si>
  <si>
    <t>b describe the basic principles of capital budgeting;</t>
  </si>
  <si>
    <t>c explain how the evaluation and selection of capital projects is affected by mutually exclusive projects, project sequencing, and capital rationing;</t>
  </si>
  <si>
    <t>d calculate and interpret net present value (NPV), internal rate of return (IRR), payback period, discounted payback period, and profitability index (PI) of a single capital project;</t>
  </si>
  <si>
    <t>e explain the NPV profile, compare the NPV and IRR methods when evaluating independent and mutually exclusive projects, and describe the problems associated with each of the evaluation methods;</t>
  </si>
  <si>
    <t>g describe expected relations among an investment’s NPV, company value, and share price.</t>
  </si>
  <si>
    <t>READING 33. COST OF CAPITAL</t>
  </si>
  <si>
    <t>a calculate and interpret the weighted average cost of capital (WACC) of a company;</t>
  </si>
  <si>
    <t>b describe how taxes affect the cost of capital from different capital sources;</t>
  </si>
  <si>
    <t>c describe the use of target capital structure in estimating WACC and how target capital structure weights may be determined;</t>
  </si>
  <si>
    <t>d explain how the marginal cost of capital and the investment opportunity schedule are used to determine the optimal capital budget;</t>
  </si>
  <si>
    <t>e explain the marginal cost of capital’s role in determining the net present value of a project;</t>
  </si>
  <si>
    <t>f calculate and interpret the cost of debt capital using the yield-to-maturity approach and the debt-rating approach;</t>
  </si>
  <si>
    <t>g calculate and interpret the cost of noncallable, nonconvertible preferred stock;</t>
  </si>
  <si>
    <t>h calculate and interpret the cost of equity capital using the capital asset pricing model approach, the dividend discount model approach, and the bond-yield-plus risk-premium approach;</t>
  </si>
  <si>
    <t>i calculate and interpret the beta and cost of capital for a project;</t>
  </si>
  <si>
    <t>j describe uses of country risk premiums in estimating the cost of equity;</t>
  </si>
  <si>
    <t>k describe the marginal cost of capital schedule, explain why it may be upward-sloping with respect to additional capital, and calculate and interpret its break-points;</t>
  </si>
  <si>
    <t>l explain and demonstrate the correct treatment of flotation costs.</t>
  </si>
  <si>
    <t>READING 34. MEASURES OF LEVERAGE</t>
  </si>
  <si>
    <t>a define and explain leverage, business risk, sales risk, operating risk, and financial risk and classify a risk;</t>
  </si>
  <si>
    <t>b calculate and interpret the degree of operating leverage, the degree of financial leverage, and the degree of total leverage;</t>
  </si>
  <si>
    <t>c analyze the effect of financial leverage on a company’s net income and return on equity;</t>
  </si>
  <si>
    <t>d calculate the breakeven quantity of sales and determine the company’s net income at various sales levels;</t>
  </si>
  <si>
    <t>e calculate and interpret the operating breakeven quantity of sales.</t>
  </si>
  <si>
    <t>READING 35. WORKING CAPITAL MANAGEMENT</t>
  </si>
  <si>
    <t>a describe primary and secondary sources of liquidity and factors that influence a company’s liquidity position;</t>
  </si>
  <si>
    <t>b compare a company’s liquidity measures with those of peer companies;</t>
  </si>
  <si>
    <t>c evaluate working capital effectiveness of a company based on its operating and cash conversion cycles and compare the company’s effectiveness with that of peer companies;</t>
  </si>
  <si>
    <t>d describe how different types of cash flows affect a company’s net daily cash position;</t>
  </si>
  <si>
    <t>e calculate and interpret comparable yields on various securities, compare portfolio returns against a standard benchmark, and evaluate a company’s short-term investment policy guidelines;</t>
  </si>
  <si>
    <t>f evaluate a company’s management of accounts receivable, inventory, and accounts payable over time and compared to peer companies;</t>
  </si>
  <si>
    <t>g evaluate the choices of short-term funding available to a company and recommend a financing method.</t>
  </si>
  <si>
    <t>Equities</t>
  </si>
  <si>
    <t>READING 36. MARKET ORGANIZATION AND STRUCTURE</t>
  </si>
  <si>
    <t>a explain the main functions of the financial system;</t>
  </si>
  <si>
    <t>b describe classifications of assets and markets;</t>
  </si>
  <si>
    <t>c describe the major types of securities, currencies, contracts, commodities, and real assets that trade in organized markets, including their distinguishing characteristics and major subtypes;</t>
  </si>
  <si>
    <t>d describe types of financial intermediaries and services that they provide;</t>
  </si>
  <si>
    <t>e compare positions an investor can take in an asset;</t>
  </si>
  <si>
    <t>f calculate and interpret the leverage ratio, the rate of return on a margin transaction, and the security price at which the investor would receive a margin call;</t>
  </si>
  <si>
    <t>g compare execution, validity, and clearing instructions;</t>
  </si>
  <si>
    <t>h compare market orders with limit orders;</t>
  </si>
  <si>
    <t>i define primary and secondary markets and explain how secondary markets support primary markets;</t>
  </si>
  <si>
    <t>j describe how securities, contracts, and currencies are traded in quote-driven, order-driven, and brokered markets;</t>
  </si>
  <si>
    <t>k describe characteristics of a well-functioning financial system;</t>
  </si>
  <si>
    <t>l describe objectives of market regulation.</t>
  </si>
  <si>
    <t>READING 37. SECURITY MARKET INDICES</t>
  </si>
  <si>
    <r>
      <t>a.</t>
    </r>
    <r>
      <rPr>
        <sz val="7"/>
        <color theme="1"/>
        <rFont val="Times New Roman"/>
        <family val="1"/>
      </rPr>
      <t xml:space="preserve">    </t>
    </r>
    <r>
      <rPr>
        <sz val="12"/>
        <color theme="1"/>
        <rFont val="Calibri"/>
        <family val="1"/>
        <charset val="1"/>
        <scheme val="minor"/>
      </rPr>
      <t>describe a security market index;</t>
    </r>
  </si>
  <si>
    <r>
      <t>b.</t>
    </r>
    <r>
      <rPr>
        <sz val="7"/>
        <color theme="1"/>
        <rFont val="Times New Roman"/>
        <family val="1"/>
      </rPr>
      <t xml:space="preserve">   </t>
    </r>
    <r>
      <rPr>
        <sz val="12"/>
        <color theme="1"/>
        <rFont val="Calibri"/>
        <family val="1"/>
        <charset val="1"/>
        <scheme val="minor"/>
      </rPr>
      <t>calculate and interpret the value, price return, and total return of an index;</t>
    </r>
  </si>
  <si>
    <r>
      <t>c.</t>
    </r>
    <r>
      <rPr>
        <sz val="7"/>
        <color theme="1"/>
        <rFont val="Times New Roman"/>
        <family val="1"/>
      </rPr>
      <t xml:space="preserve">    </t>
    </r>
    <r>
      <rPr>
        <sz val="12"/>
        <color theme="1"/>
        <rFont val="Calibri"/>
        <family val="1"/>
        <charset val="1"/>
        <scheme val="minor"/>
      </rPr>
      <t>describe the choices and issues in index construction and management;</t>
    </r>
  </si>
  <si>
    <r>
      <t>d.</t>
    </r>
    <r>
      <rPr>
        <sz val="7"/>
        <color theme="1"/>
        <rFont val="Times New Roman"/>
        <family val="1"/>
      </rPr>
      <t xml:space="preserve">   </t>
    </r>
    <r>
      <rPr>
        <sz val="12"/>
        <color theme="1"/>
        <rFont val="Calibri"/>
        <family val="1"/>
        <charset val="1"/>
        <scheme val="minor"/>
      </rPr>
      <t>compare the different weighting methods used in index construction;</t>
    </r>
  </si>
  <si>
    <r>
      <t>e.</t>
    </r>
    <r>
      <rPr>
        <sz val="7"/>
        <color theme="1"/>
        <rFont val="Times New Roman"/>
        <family val="1"/>
      </rPr>
      <t xml:space="preserve">    </t>
    </r>
    <r>
      <rPr>
        <sz val="12"/>
        <color theme="1"/>
        <rFont val="Calibri"/>
        <family val="1"/>
        <charset val="1"/>
        <scheme val="minor"/>
      </rPr>
      <t>calculate and analyze the value and return of an index given its weighting method;</t>
    </r>
  </si>
  <si>
    <r>
      <t>f.</t>
    </r>
    <r>
      <rPr>
        <sz val="7"/>
        <color theme="1"/>
        <rFont val="Times New Roman"/>
        <family val="1"/>
      </rPr>
      <t xml:space="preserve">     </t>
    </r>
    <r>
      <rPr>
        <sz val="12"/>
        <color theme="1"/>
        <rFont val="Calibri"/>
        <family val="1"/>
        <charset val="1"/>
        <scheme val="minor"/>
      </rPr>
      <t>describe rebalancing and reconstitution of an index;</t>
    </r>
  </si>
  <si>
    <r>
      <t>g.</t>
    </r>
    <r>
      <rPr>
        <sz val="7"/>
        <color theme="1"/>
        <rFont val="Times New Roman"/>
        <family val="1"/>
      </rPr>
      <t xml:space="preserve">    </t>
    </r>
    <r>
      <rPr>
        <sz val="12"/>
        <color theme="1"/>
        <rFont val="Calibri"/>
        <family val="1"/>
        <charset val="1"/>
        <scheme val="minor"/>
      </rPr>
      <t>describe uses of security market indexes;</t>
    </r>
  </si>
  <si>
    <r>
      <t>h.</t>
    </r>
    <r>
      <rPr>
        <sz val="7"/>
        <color theme="1"/>
        <rFont val="Times New Roman"/>
        <family val="1"/>
      </rPr>
      <t xml:space="preserve">   </t>
    </r>
    <r>
      <rPr>
        <sz val="12"/>
        <color theme="1"/>
        <rFont val="Calibri"/>
        <family val="1"/>
        <charset val="1"/>
        <scheme val="minor"/>
      </rPr>
      <t>describe types of equity indexes;</t>
    </r>
  </si>
  <si>
    <r>
      <t>i.</t>
    </r>
    <r>
      <rPr>
        <sz val="7"/>
        <color theme="1"/>
        <rFont val="Times New Roman"/>
        <family val="1"/>
      </rPr>
      <t xml:space="preserve">     </t>
    </r>
    <r>
      <rPr>
        <sz val="12"/>
        <color theme="1"/>
        <rFont val="Calibri"/>
        <family val="1"/>
        <charset val="1"/>
        <scheme val="minor"/>
      </rPr>
      <t>describe types of fixed-income indexes;</t>
    </r>
  </si>
  <si>
    <r>
      <t>j.</t>
    </r>
    <r>
      <rPr>
        <sz val="7"/>
        <color theme="1"/>
        <rFont val="Times New Roman"/>
        <family val="1"/>
      </rPr>
      <t xml:space="preserve">     </t>
    </r>
    <r>
      <rPr>
        <sz val="12"/>
        <color theme="1"/>
        <rFont val="Calibri"/>
        <family val="1"/>
        <charset val="1"/>
        <scheme val="minor"/>
      </rPr>
      <t>describe indexes representing alternative investments;</t>
    </r>
  </si>
  <si>
    <r>
      <t>k.</t>
    </r>
    <r>
      <rPr>
        <sz val="7"/>
        <color theme="1"/>
        <rFont val="Times New Roman"/>
        <family val="1"/>
      </rPr>
      <t xml:space="preserve">   </t>
    </r>
    <r>
      <rPr>
        <sz val="12"/>
        <color theme="1"/>
        <rFont val="Calibri"/>
        <family val="1"/>
        <charset val="1"/>
        <scheme val="minor"/>
      </rPr>
      <t>compare types of security market indexes.</t>
    </r>
  </si>
  <si>
    <t>READING 38. MARKET EFFICIENCY</t>
  </si>
  <si>
    <t>a describe market efficiency and related concepts, including their importance to investment practitioners;</t>
  </si>
  <si>
    <t>b distinguish between market value and intrinsic value;</t>
  </si>
  <si>
    <t>c explain factors that affect a market’s efficiency;</t>
  </si>
  <si>
    <t>d contrast weak-form, semi-strong-form, and strong-form market efficiency;</t>
  </si>
  <si>
    <t>e explain the implications of each form of market efficiency for fundamental analysis, technical analysis, and the choice between active and passive portfolio management;</t>
  </si>
  <si>
    <t>f describe market anomalies;</t>
  </si>
  <si>
    <t>g describe behavioral finance and its potential relevance to understanding market anomalies.</t>
  </si>
  <si>
    <t>READING 39. OVERVIEW OF EQUITY SECURITIES</t>
  </si>
  <si>
    <t>a describe characteristics of types of equity securities;</t>
  </si>
  <si>
    <t>b describe differences in voting rights and other ownership characteristics among different equity classes;</t>
  </si>
  <si>
    <t>c distinguish between public and private equity securities;</t>
  </si>
  <si>
    <t>d describe methods for investing in non-domestic equity securities;</t>
  </si>
  <si>
    <t>e compare the risk and return characteristics of different types of equity securities;</t>
  </si>
  <si>
    <t>f explain the role of equity securities in the financing of a company’s assets;</t>
  </si>
  <si>
    <t>g distinguish between the market value and book value of equity securities;</t>
  </si>
  <si>
    <t>h compare a company’s cost of equity, its (accounting) return on equity, and investors’ required rates of return.</t>
  </si>
  <si>
    <t>READING 40. INTRODUCTION TO INDUSTRY AND COMPANY ANALYSIS</t>
  </si>
  <si>
    <t>a explain uses of industry analysis and the relation of industry analysis to company analysis;</t>
  </si>
  <si>
    <t>b compare methods by which companies can be grouped, current industry classification systems, and classify a company, given a description of its activities and the classification system;</t>
  </si>
  <si>
    <t>c explain the factors that affect the sensitivity of a company to the business cycle and the uses and limitations of industry and company descriptors such as “growth,” “defensive,” and “cyclical”;</t>
  </si>
  <si>
    <t>d explain how a company’s industry classification can be used to identify a potential “peer group” for equity valuation;</t>
  </si>
  <si>
    <t>e describe the elements that need to be covered in a thorough industry analysis;</t>
  </si>
  <si>
    <t>f describe the principles of strategic analysis of an industry;</t>
  </si>
  <si>
    <t>g explain the effects of barriers to entry, industry concentration, industry capacity, and market share stability on pricing power and price competition;</t>
  </si>
  <si>
    <t>h describe industry life cycle models, classify an industry as to life cycle stage, and describe limitations of the life-cycle concept in forecasting industry performance;</t>
  </si>
  <si>
    <t>i compare characteristics of representative industries from the various economic sectors;</t>
  </si>
  <si>
    <t>j describe macroeconomic, technological, demographic, governmental, and social influences on industry growth, profitability, and risk;</t>
  </si>
  <si>
    <t>k describe the elements that should be covered in a thorough company analysis.</t>
  </si>
  <si>
    <t>READING 41. EQUITY VALUATION: CONCEPTS AND BASIC TOOLS</t>
  </si>
  <si>
    <t>a evaluate whether a security, given its current market price and a value estimate, is overvalued, fairly valued, or undervalued by the market;</t>
  </si>
  <si>
    <t>b describe major categories of equity valuation models;</t>
  </si>
  <si>
    <t>e explain the rationale for using present value models to value equity and describe the dividend discount and free-cash-flow-to-equity models;</t>
  </si>
  <si>
    <t>f calculate the intrinsic value of a non-callable, non-convertible preferred stock;</t>
  </si>
  <si>
    <t>g calculate and interpret the intrinsic value of an equity security based on the Gordon (constant) growth dividend discount model or a two-stage dividend discount model, as appropriate;</t>
  </si>
  <si>
    <t>h identify characteristics of companies for which the constant growth or a multistage dividend discount model is appropriate;</t>
  </si>
  <si>
    <t>i explain the rationale for using price multiples to value equity, how the price to earnings multiple relates to fundamentals, and the use of multiples based on comparables;</t>
  </si>
  <si>
    <t>j calculate and interpret the following multiples: price to earnings, price to an estimate of operating cash flow, price to sales, and price to book value;</t>
  </si>
  <si>
    <t>k describe enterprise value multiples and their use in estimating equity value;</t>
  </si>
  <si>
    <t>l describe asset-based valuation models and their use in estimating equity value;</t>
  </si>
  <si>
    <t>m explain advantages and disadvantages of each category of valuation model.</t>
  </si>
  <si>
    <t>Fixed Income</t>
  </si>
  <si>
    <t>READING 42. FIXED-INCOME SECURITIES: DEFINING ELEMENTS</t>
  </si>
  <si>
    <t>a describe basic features of a fixed-income security;</t>
  </si>
  <si>
    <t>b describe content of a bond indenture;</t>
  </si>
  <si>
    <t>c compare affirmative and negative covenants and identify examples of each;</t>
  </si>
  <si>
    <t>d describe how legal, regulatory, and tax considerations affect the issuance and trading of fixed-income securities;</t>
  </si>
  <si>
    <t>e describe how cash flows of fixed-income securities are structured;</t>
  </si>
  <si>
    <t>f describe contingency provisions affecting the timing and/or nature of cash flows of fixed-income securities and identify whether such provisions benefit the borrower or the lender.</t>
  </si>
  <si>
    <t>READING 43. FIXED-INCOME MARKETS: ISSUANCE, TRADING, AND FUNDING</t>
  </si>
  <si>
    <r>
      <t>a.</t>
    </r>
    <r>
      <rPr>
        <sz val="7"/>
        <color theme="1"/>
        <rFont val="Times New Roman"/>
        <family val="1"/>
      </rPr>
      <t xml:space="preserve">    </t>
    </r>
    <r>
      <rPr>
        <sz val="12"/>
        <color theme="1"/>
        <rFont val="Calibri"/>
        <family val="1"/>
        <charset val="1"/>
        <scheme val="minor"/>
      </rPr>
      <t>describe classifications of global fixed-income markets;</t>
    </r>
  </si>
  <si>
    <r>
      <t>b.</t>
    </r>
    <r>
      <rPr>
        <sz val="7"/>
        <color theme="1"/>
        <rFont val="Times New Roman"/>
        <family val="1"/>
      </rPr>
      <t xml:space="preserve">   </t>
    </r>
    <r>
      <rPr>
        <sz val="12"/>
        <color theme="1"/>
        <rFont val="Calibri"/>
        <family val="1"/>
        <charset val="1"/>
        <scheme val="minor"/>
      </rPr>
      <t>describe the use of interbank offered rates as reference rates in floating-rate debt;</t>
    </r>
  </si>
  <si>
    <r>
      <t>c.</t>
    </r>
    <r>
      <rPr>
        <sz val="7"/>
        <color theme="1"/>
        <rFont val="Times New Roman"/>
        <family val="1"/>
      </rPr>
      <t xml:space="preserve">    </t>
    </r>
    <r>
      <rPr>
        <sz val="12"/>
        <color theme="1"/>
        <rFont val="Calibri"/>
        <family val="1"/>
        <charset val="1"/>
        <scheme val="minor"/>
      </rPr>
      <t>describe mechanisms available for issuing bonds in primary markets;</t>
    </r>
  </si>
  <si>
    <r>
      <t>d.</t>
    </r>
    <r>
      <rPr>
        <sz val="7"/>
        <color theme="1"/>
        <rFont val="Times New Roman"/>
        <family val="1"/>
      </rPr>
      <t xml:space="preserve">   </t>
    </r>
    <r>
      <rPr>
        <sz val="12"/>
        <color theme="1"/>
        <rFont val="Calibri"/>
        <family val="1"/>
        <charset val="1"/>
        <scheme val="minor"/>
      </rPr>
      <t>describe secondary markets for bonds;</t>
    </r>
  </si>
  <si>
    <r>
      <t>e.</t>
    </r>
    <r>
      <rPr>
        <sz val="7"/>
        <color theme="1"/>
        <rFont val="Times New Roman"/>
        <family val="1"/>
      </rPr>
      <t xml:space="preserve">    </t>
    </r>
    <r>
      <rPr>
        <sz val="12"/>
        <color theme="1"/>
        <rFont val="Calibri"/>
        <family val="1"/>
        <charset val="1"/>
        <scheme val="minor"/>
      </rPr>
      <t>describe securities issued by sovereign governments;</t>
    </r>
  </si>
  <si>
    <r>
      <t>f.</t>
    </r>
    <r>
      <rPr>
        <sz val="7"/>
        <color theme="1"/>
        <rFont val="Times New Roman"/>
        <family val="1"/>
      </rPr>
      <t xml:space="preserve">     </t>
    </r>
    <r>
      <rPr>
        <sz val="12"/>
        <color theme="1"/>
        <rFont val="Calibri"/>
        <family val="1"/>
        <charset val="1"/>
        <scheme val="minor"/>
      </rPr>
      <t>describe securities issued by non-sovereign governments, quasi-government entities, and supranational agencies;</t>
    </r>
  </si>
  <si>
    <r>
      <t>g.</t>
    </r>
    <r>
      <rPr>
        <sz val="7"/>
        <color theme="1"/>
        <rFont val="Times New Roman"/>
        <family val="1"/>
      </rPr>
      <t xml:space="preserve">    </t>
    </r>
    <r>
      <rPr>
        <sz val="12"/>
        <color theme="1"/>
        <rFont val="Calibri"/>
        <family val="1"/>
        <charset val="1"/>
        <scheme val="minor"/>
      </rPr>
      <t>describe types of debt issued by corporations;</t>
    </r>
  </si>
  <si>
    <r>
      <t>h.</t>
    </r>
    <r>
      <rPr>
        <sz val="7"/>
        <color theme="1"/>
        <rFont val="Times New Roman"/>
        <family val="1"/>
      </rPr>
      <t xml:space="preserve">   </t>
    </r>
    <r>
      <rPr>
        <sz val="12"/>
        <color theme="1"/>
        <rFont val="Calibri"/>
        <family val="1"/>
        <charset val="1"/>
        <scheme val="minor"/>
      </rPr>
      <t>describe structured financial instruments;</t>
    </r>
  </si>
  <si>
    <r>
      <t>i.</t>
    </r>
    <r>
      <rPr>
        <sz val="7"/>
        <color theme="1"/>
        <rFont val="Times New Roman"/>
        <family val="1"/>
      </rPr>
      <t xml:space="preserve">     </t>
    </r>
    <r>
      <rPr>
        <sz val="12"/>
        <color theme="1"/>
        <rFont val="Calibri"/>
        <family val="1"/>
        <charset val="1"/>
        <scheme val="minor"/>
      </rPr>
      <t>describe short-term funding alternatives available to banks;</t>
    </r>
  </si>
  <si>
    <r>
      <t>j.</t>
    </r>
    <r>
      <rPr>
        <sz val="7"/>
        <color theme="1"/>
        <rFont val="Times New Roman"/>
        <family val="1"/>
      </rPr>
      <t xml:space="preserve">    </t>
    </r>
    <r>
      <rPr>
        <sz val="12"/>
        <color theme="1"/>
        <rFont val="Calibri"/>
        <family val="1"/>
        <charset val="1"/>
        <scheme val="minor"/>
      </rPr>
      <t>describe repurchase agreements (repos) and the risks associated with them.</t>
    </r>
  </si>
  <si>
    <t>READING 44. INTRODUCTION TO FIXED-INCOME VALUATION</t>
  </si>
  <si>
    <t>a calculate a bond’s price given a market discount rate;</t>
  </si>
  <si>
    <t>b identify the relationships among a bond’s price, coupon rate, maturity, and market discount rate (yield-to-maturity);</t>
  </si>
  <si>
    <t>c define spot rates and calculate the price of a bond using spot rates;</t>
  </si>
  <si>
    <t>d describe and calculate the flat price, accrued interest, and the full price of a bond;</t>
  </si>
  <si>
    <t>e describe matrix pricing;</t>
  </si>
  <si>
    <t>g calculate and interpret yield measures for fixed-rate bonds and floating-rate notes;</t>
  </si>
  <si>
    <t>i define and compare the spot curve, yield curve on coupon bonds, par curve, and forward curve;</t>
  </si>
  <si>
    <t>j define forward rates and calculate spot rates from forward rates, forward rates from spot rates, and the price of a bond using forward rates;</t>
  </si>
  <si>
    <t>k compare, calculate, and interpret yield spread measures.</t>
  </si>
  <si>
    <t>READING 45. INTRODUCTION TO ASSET-BACKED SECURITIES</t>
  </si>
  <si>
    <t>a explain benefits of securitization for economies and financial markets;</t>
  </si>
  <si>
    <t>b describe securitization, including the parties involved in the process and the roles they play;</t>
  </si>
  <si>
    <t>c describe typical structures of securitizations, including credit tranching and time tranching;</t>
  </si>
  <si>
    <t>d describe types and characteristics of residential mortgage loans that are typically securitized;</t>
  </si>
  <si>
    <t>e describe types and characteristics of residential mortgage-backed securities, including mortgage pass-through securities and collateralized mortgage obligations, and explain the cash flows and risks for each type;</t>
  </si>
  <si>
    <t>f define prepayment risk and describe the prepayment risk of mortgage-backed securities;</t>
  </si>
  <si>
    <t>g describe characteristics and risks of commercial mortgage-backed securities;</t>
  </si>
  <si>
    <t>h describe types and characteristics of non-mortgage asset-backed securities, including the cash flows and risks of each type;</t>
  </si>
  <si>
    <t>i describe collateralized debt obligations, including their cash flows and risks.</t>
  </si>
  <si>
    <t>READING 46. UNDERSTANDING FIXED‑INCOME RISK AND RETURN</t>
  </si>
  <si>
    <t>a calculate and interpret the sources of return from investing in a fixed-rate bond;</t>
  </si>
  <si>
    <t>b define, calculate, and interpret Macaulay, modified, and effective durations;</t>
  </si>
  <si>
    <t>c explain why effective duration is the most appropriate measure of interest rate risk for bonds with embedded options;</t>
  </si>
  <si>
    <t>d define key rate duration and describe the use of key rate durations in measuring the sensitivity of bonds to changes in the shape of the benchmark yield curve;</t>
  </si>
  <si>
    <t>e explain how a bond’s maturity, coupon, and yield level affect its interest rate risk;</t>
  </si>
  <si>
    <t>f calculate the duration of a portfolio and explain the limitations of portfolio duration;</t>
  </si>
  <si>
    <t>g calculate and interpret the money duration of a bond and price value of a basis point (PVBP);</t>
  </si>
  <si>
    <t>h calculate and interpret approximate convexity and distinguish between approximate and effective convexity;</t>
  </si>
  <si>
    <t>i estimate the percentage price change of a bond for a specified change in yield, given the bond’s approximate duration and convexity;</t>
  </si>
  <si>
    <t>j describe how the term structure of yield volatility affects the interest rate risk of a bond;</t>
  </si>
  <si>
    <t>k describe the relationships among a bond’s holding period return, its duration, and the investment horizon;</t>
  </si>
  <si>
    <t>l explain how changes in credit spread and liquidity affect yield-to-maturity of a bond and how duration and convexity can be used to estimate the price effect of the changes.</t>
  </si>
  <si>
    <t>READING 47. FUNDAMENTALS OF CREDIT ANALYSIS</t>
  </si>
  <si>
    <t>a describe credit risk and credit-related risks affecting corporate bonds;</t>
  </si>
  <si>
    <t>b describe default probability and loss severity as components of credit risk;</t>
  </si>
  <si>
    <t>c describe seniority rankings of corporate debt and explain the potential violation of the priority of claims in a bankruptcy proceeding;</t>
  </si>
  <si>
    <t>d distinguish between corporate issuer credit ratings and issue credit ratings and describe the rating agency practice of “notching”;</t>
  </si>
  <si>
    <t>e explain risks in relying on ratings from credit rating agencies;</t>
  </si>
  <si>
    <t>f explain the four Cs (Capacity, Collateral, Covenants, and Character) of traditional credit analysis;</t>
  </si>
  <si>
    <t>g calculate and interpret financial ratios used in credit analysis;</t>
  </si>
  <si>
    <t>h evaluate the credit quality of a corporate bond issuer and a bond of that issuer, given key financial ratios of the issuer and the industry;</t>
  </si>
  <si>
    <t>i describe factors that influence the level and volatility of yield spreads;</t>
  </si>
  <si>
    <t>j explain special considerations when evaluating the credit of high yield, sovereign, and non-sovereign government debt issuers and issues.</t>
  </si>
  <si>
    <t>READING 48. DERIVATIVE MARKETS AND INSTRUMENTS</t>
  </si>
  <si>
    <t>a define a derivative and distinguish between exchange-traded and over-the-counter derivatives;</t>
  </si>
  <si>
    <t>b contrast forward commitments with contingent claims;</t>
  </si>
  <si>
    <t>c define forward contracts, futures contracts, options (calls and puts), swaps, and credit derivatives and compare their basic characteristics;</t>
  </si>
  <si>
    <t>e describe purposes of, and controversies related to, derivative markets;</t>
  </si>
  <si>
    <t>f explain arbitrage and the role it plays in determining prices and promoting market efficiency.</t>
  </si>
  <si>
    <t>READING 49. BASICS OF DERIVATIVE PRICING AND VALUATION</t>
  </si>
  <si>
    <t>a explain how the concepts of arbitrage, replication, and risk neutrality are used in pricing derivatives;</t>
  </si>
  <si>
    <t>b distinguish between value and price of forward and futures contracts;</t>
  </si>
  <si>
    <t>c calculate a forward price of an asset with zero, positive, or negative net cost of carry;</t>
  </si>
  <si>
    <t>d explain how the value and price of a forward contract are determined at expiration, during the life of the contract, and at initiation;</t>
  </si>
  <si>
    <t>e describe monetary and nonmonetary benefits and costs associated with holding the underlying asset and explain how they affect the value and price of a forward contract;</t>
  </si>
  <si>
    <t>f define a forward rate agreement and describe its uses;</t>
  </si>
  <si>
    <t>g explain why forward and futures prices differ;</t>
  </si>
  <si>
    <t>h explain how swap contracts are similar to but different from a series of forward contracts;</t>
  </si>
  <si>
    <t>i distinguish between the value and price of swaps;</t>
  </si>
  <si>
    <t>j explain the exercise value, time value, and moneyness of an option;</t>
  </si>
  <si>
    <t>k identify the factors that determine the value of an option and explain how each factor affects the value of an option;</t>
  </si>
  <si>
    <t>l explain put–call parity for European options;</t>
  </si>
  <si>
    <t>m explain put–call–forward parity for European options;</t>
  </si>
  <si>
    <t>n explain how the value of an option is determined using a one-period binomial model;</t>
  </si>
  <si>
    <t>o explain under which circumstances the values of European and American options differ.</t>
  </si>
  <si>
    <t>READING 50. INTRODUCTION TO ALTERNATIVE INVESTMENTS</t>
  </si>
  <si>
    <t>a compare alternative investments with traditional investments;</t>
  </si>
  <si>
    <t>b describe hedge funds, private equity, real estate, commodities, infrastructure, and other alternative investments, including, as applicable, strategies, sub-categories, potential benefits and risks, fee structures, and due diligence;</t>
  </si>
  <si>
    <t>c describe potential benefits of alternative investments in the context of portfolio management;</t>
  </si>
  <si>
    <t>d describe, calculate, and interpret management and incentive fees and net-of-fees returns to hedge funds;</t>
  </si>
  <si>
    <t>e describe issues in valuing and calculating returns on hedge funds, private equity, real estate, commodities, and infrastructure;</t>
  </si>
  <si>
    <t>f describe risk management of alternative investments.</t>
  </si>
  <si>
    <t>READING 51. PORTFOLIO MANAGEMENT: AN OVERVIEW</t>
  </si>
  <si>
    <t>a describe the portfolio approach to investing;</t>
  </si>
  <si>
    <t>c describe types of investors and distinctive characteristics and needs of each;</t>
  </si>
  <si>
    <t>d describe defined contribution and defined benefit pension plans;</t>
  </si>
  <si>
    <t>e describe aspects of the asset management industry;</t>
  </si>
  <si>
    <t>f describe mutual funds and compare them with other pooled investment products.</t>
  </si>
  <si>
    <t>READING 52. PORTFOLIO RISK AND RETURN: PART I</t>
  </si>
  <si>
    <t>a calculate and interpret major return measures and describe their appropriate uses;</t>
  </si>
  <si>
    <t>c describe characteristics of the major asset classes that investors consider in forming portfolios;</t>
  </si>
  <si>
    <t>d calculate and interpret the mean, variance, and covariance (or correlation) of asset returns based on historical data;</t>
  </si>
  <si>
    <t>e explain risk aversion and its implications for portfolio selection;</t>
  </si>
  <si>
    <t>f calculate and interpret portfolio standard deviation;</t>
  </si>
  <si>
    <t>g describe the effect on a portfolio’s risk of investing in assets that are less than perfectly correlated;</t>
  </si>
  <si>
    <t>h describe and interpret the minimum-variance and efficient frontiers of risky assets and the global minimum-variance portfolio;</t>
  </si>
  <si>
    <t>i explain the selection of an optimal portfolio, given an investor’s utility (or risk aversion) and the capital allocation line.</t>
  </si>
  <si>
    <t>READING 53. PORTFOLIO RISK AND RETURN: PART II</t>
  </si>
  <si>
    <t>a describe the implications of combining a risk-free asset with a portfolio of risky assets;</t>
  </si>
  <si>
    <t>b explain the capital allocation line (CAL) and the capital market line (CML);</t>
  </si>
  <si>
    <t>c explain systematic and nonsystematic risk, including why an investor should not expect to receive additional return for bearing nonsystematic risk;</t>
  </si>
  <si>
    <t>d explain return generating models (including the market model) and their uses;</t>
  </si>
  <si>
    <t>e calculate and interpret beta;</t>
  </si>
  <si>
    <t>f explain the capital asset pricing model (CAPM), including its assumptions, and the security market line (SML);</t>
  </si>
  <si>
    <t>g calculate and interpret the expected return of an asset using the CAPM;</t>
  </si>
  <si>
    <t>h describe and demonstrate applications of the CAPM and the SML.</t>
  </si>
  <si>
    <r>
      <t>i.</t>
    </r>
    <r>
      <rPr>
        <sz val="7"/>
        <color theme="1"/>
        <rFont val="Times New Roman"/>
        <family val="1"/>
      </rPr>
      <t xml:space="preserve">    </t>
    </r>
    <r>
      <rPr>
        <sz val="12"/>
        <color theme="1"/>
        <rFont val="Calibri"/>
        <family val="1"/>
        <charset val="1"/>
        <scheme val="minor"/>
      </rPr>
      <t xml:space="preserve">calculate and interpret the Sharpe ratio, Treynor ratio, </t>
    </r>
    <r>
      <rPr>
        <i/>
        <sz val="12"/>
        <color theme="1"/>
        <rFont val="Calibri"/>
        <family val="1"/>
        <charset val="1"/>
        <scheme val="minor"/>
      </rPr>
      <t>M</t>
    </r>
    <r>
      <rPr>
        <vertAlign val="superscript"/>
        <sz val="12"/>
        <color theme="1"/>
        <rFont val="Calibri"/>
        <family val="1"/>
        <charset val="1"/>
        <scheme val="minor"/>
      </rPr>
      <t>2</t>
    </r>
    <r>
      <rPr>
        <sz val="12"/>
        <color theme="1"/>
        <rFont val="Calibri"/>
        <family val="1"/>
        <charset val="1"/>
        <scheme val="minor"/>
      </rPr>
      <t>, and Jensen’s alpha.</t>
    </r>
  </si>
  <si>
    <t>READING 54. BASICS OF PORTFOLIO PLANNING AND CONSTRUCTION</t>
  </si>
  <si>
    <t>a describe the reasons for a written investment policy statement (IPS);</t>
  </si>
  <si>
    <t>b describe the major components of an IPS;</t>
  </si>
  <si>
    <t>c describe risk and return objectives and how they may be developed for a client;</t>
  </si>
  <si>
    <t>d distinguish between the willingness and the ability (capacity) to take risk in analyzing an investor’s financial risk tolerance;</t>
  </si>
  <si>
    <t>e describe the investment constraints of liquidity, time horizon, tax concerns, legal and regulatory factors, and unique circumstances and their implications for the choice of portfolio assets;</t>
  </si>
  <si>
    <t>f explain the specification of asset classes in relation to asset allocation;</t>
  </si>
  <si>
    <t>g describe the principles of portfolio construction and the role of asset allocation in relation to the IPS.</t>
  </si>
  <si>
    <t>READING 55. RISK MANAGEMENT: AN INTRODUCTION</t>
  </si>
  <si>
    <t>a define risk management;</t>
  </si>
  <si>
    <t>b describe features of a risk management framework;</t>
  </si>
  <si>
    <t>c define risk governance and describe elements of effective risk governance;</t>
  </si>
  <si>
    <t>d explain how risk tolerance affects risk management;</t>
  </si>
  <si>
    <t>e describe risk budgeting and its role in risk governance;</t>
  </si>
  <si>
    <t>f identify financial and non-financial sources of risk and describe how they may interact;</t>
  </si>
  <si>
    <t>g describe methods for measuring and modifying risk exposures and factors to consider in choosing among the methods.</t>
  </si>
  <si>
    <t>READING 56. TECHNICAL ANALYSIS</t>
  </si>
  <si>
    <t>a explain principles of technical analysis, its applications, and its underlying assumptions;</t>
  </si>
  <si>
    <t>b describe the construction of different types of technical analysis charts and interpret them;</t>
  </si>
  <si>
    <t>c explain uses of trend, support, resistance lines, and change in polarity;</t>
  </si>
  <si>
    <t>d describe common chart patterns;</t>
  </si>
  <si>
    <t>e describe common technical analysis indicators (price-based, momentum oscillators, sentiment, and flow of funds);</t>
  </si>
  <si>
    <t>f explain how technical analysts use cycles;</t>
  </si>
  <si>
    <t>g describe the key tenets of Elliott Wave Theory and the importance of Fibonacci numbers;</t>
  </si>
  <si>
    <t>h describe intermarket analysis as it relates to technical analysis and asset allocation.</t>
  </si>
  <si>
    <t xml:space="preserve">READING 57. FINTECH IN INVESTMENT MANAGEMENT </t>
  </si>
  <si>
    <t>a describe “fintech;”</t>
  </si>
  <si>
    <t>b describe Big Data, artificial intelligence, and machine learning;</t>
  </si>
  <si>
    <t>c describe fintech applications to investment management;</t>
  </si>
  <si>
    <t>d describe financial applications of distributed ledger technology.</t>
  </si>
  <si>
    <t>c identify challenges to ethical behavior;</t>
  </si>
  <si>
    <t>d describe the need for high ethical standards in the investment industry;</t>
  </si>
  <si>
    <t>e distinguish between ethical and legal standards;</t>
  </si>
  <si>
    <t>f describe and apply a framework for ethical decision making.</t>
  </si>
  <si>
    <t>READING 7. DISCOUNTED CASH FLOW APPLICATIONS</t>
  </si>
  <si>
    <t>a calculate and interpret the net present value (NPV) and the internal rate of return (IRR) of an investment;</t>
  </si>
  <si>
    <t>b contrast the NPV rule to the IRR rule, and identify problems associated with the IRR rule;</t>
  </si>
  <si>
    <t>c calculate and interpret a holding period return (total return);</t>
  </si>
  <si>
    <t>d calculate and compare the money-weighted and time-weighted rates of return of a portfolio and evaluate the performance of portfolios based on these measures;</t>
  </si>
  <si>
    <t>e calculate and interpret the bank discount yield, holding period yield, effective annual yield, and money market yield for US Treasury bills and other money market instruments;</t>
  </si>
  <si>
    <t>f convert among holding period yields, money market yields, effective annual yields, and bond equivalent yields.</t>
  </si>
  <si>
    <t>READING 8. STATISTICAL CONCEPTS AND MARKET RETURNS</t>
  </si>
  <si>
    <t>i calculate and interpret the coefficient of variation and the Sharpe ratio;</t>
  </si>
  <si>
    <t>READING 9. PROBABILITY CONCEPTS</t>
  </si>
  <si>
    <t>k calculate and interpret covariance and correlation;</t>
  </si>
  <si>
    <t>READING 10. COMMON PROBABILITY DISTRIBUTIONS</t>
  </si>
  <si>
    <t>h calculate and interpret tracking error;</t>
  </si>
  <si>
    <t>i define the continuous uniform distribution and calculate and interpret probabilities, given a continuous uniform distribution;</t>
  </si>
  <si>
    <t>j explain the key properties of the normal distribution;</t>
  </si>
  <si>
    <t>k distinguish between a univariate and a multivariate distribution and explain the role of correlation in the multivariate normal distribution;</t>
  </si>
  <si>
    <t>l determine the probability that a normally distributed random variable lies inside a given interval;</t>
  </si>
  <si>
    <t>m define the standard normal distribution, explain how to standardize a random variable, and calculate and interpret probabilities using the standard normal distribution;</t>
  </si>
  <si>
    <t>n define shortfall risk, calculate the safety-first ratio, and select an optimal portfolio using Roy’s safety-first criterion;</t>
  </si>
  <si>
    <t>o explain the relationship between normal and lognormal distributions and why the lognormal distribution is used to model asset prices;</t>
  </si>
  <si>
    <t>p distinguish between discretely and continuously compounded rates of return and calculate and interpret a continuously compounded rate of return, given a specific holding period return;</t>
  </si>
  <si>
    <t>q explain Monte Carlo simulation and describe its applications and limitations;</t>
  </si>
  <si>
    <t>r compare Monte Carlo simulation and historical simulation.</t>
  </si>
  <si>
    <t>READING 11. SAMPLING AND ESTIMATION</t>
  </si>
  <si>
    <t>READING 12. HYPOTHESIS TESTING</t>
  </si>
  <si>
    <t>READING 13. TECHNICAL ANALYSIS</t>
  </si>
  <si>
    <t>READING 14. TOPICS IN DEMAND AND SUPPLY ANALYSIS</t>
  </si>
  <si>
    <t>READING 15. THE FIRM AND MARKET STRUCTURES</t>
  </si>
  <si>
    <t>READING 16. AGGREGATE OUTPUT, PRICES, AND ECONOMIC GROWTH</t>
  </si>
  <si>
    <t>READING 17. UNDERSTANDING BUSINESS CYCLES</t>
  </si>
  <si>
    <t>READING 18. MONETARY AND FISCAL POLICY</t>
  </si>
  <si>
    <t>READING 19. INTERNATIONAL TRADE AND CAPITAL FLOWS</t>
  </si>
  <si>
    <t>READING 20. CURRENCY EXCHANGE RATES</t>
  </si>
  <si>
    <t>READING 21. FINANCIAL STATEMENT ANALYSIS: AN INTRODUCTION</t>
  </si>
  <si>
    <t>READING 22. FINANCIAL REPORTING STANDARDS</t>
  </si>
  <si>
    <t>a describe the objective of financial statements and the importance of financial reporting standards in security analysis and valuation;</t>
  </si>
  <si>
    <t>b describe roles and desirable attributes of financial reporting standard-setting bodies and regulatory authorities in establishing and enforcing reporting standards, and describe the role of the International Organization of Securities Commissions;</t>
  </si>
  <si>
    <t>c describe the status of global convergence of accounting standards and ongoing barriers to developing one universally accepted set of financial reporting standards;</t>
  </si>
  <si>
    <t>d describe the International Accounting Standards Board’s conceptual framework, including the objective and qualitative characteristics of financial statements, required reporting elements, and constraints and assumptions in preparing financial statements;</t>
  </si>
  <si>
    <t>e describe general requirements for financial statements under International Financial Reporting Standards (IFRS);</t>
  </si>
  <si>
    <t>READING 23. UNDERSTANDING INCOME STATEMENTS</t>
  </si>
  <si>
    <t>b describe general principles of revenue recognition and accrual accounting, specific revenue recognition applications (including accounting for long-term contracts, installment sales, barter transactions, gross and net reporting of revenue), and implications of revenue recognition principles for financial analysis;</t>
  </si>
  <si>
    <t>e describe general principles of expense recognition, specific expense recognition applications, and implications of expense recognition choices for financial analysis;</t>
  </si>
  <si>
    <t>f describe the financial reporting treatment and analysis of non-recurring items (including discontinued operations, unusual or infrequent items) and changes in accounting policies;</t>
  </si>
  <si>
    <t>g distinguish between the operating and non-operating components of the income statement;</t>
  </si>
  <si>
    <t>h describe how earnings per share is calculated and calculate and interpret a company’s earnings per share (both basic and diluted earnings per share) for both simple and complex capital structures;</t>
  </si>
  <si>
    <t>i distinguish between dilutive and antidilutive securities and describe the implications of each for the earnings per share calculation;</t>
  </si>
  <si>
    <t>j convert income statements to common-size income statements;</t>
  </si>
  <si>
    <t>k evaluate a company’s financial performance using common-size income statements and financial ratios based on the income statement;</t>
  </si>
  <si>
    <t>l describe, calculate, and interpret comprehensive income;</t>
  </si>
  <si>
    <t>m describe other comprehensive income and identify major types of items included in it.</t>
  </si>
  <si>
    <t>READING 24. UNDERSTANDING BALANCE SHEETS</t>
  </si>
  <si>
    <t>convert balance sheets to common-size balance sheets and interpret common-size balance sheets;</t>
  </si>
  <si>
    <t>READING 25. UNDERSTANDING CASH FLOW STATEMENTS</t>
  </si>
  <si>
    <t>READING 26. FINANCIAL ANALYSIS TECHNIQUES</t>
  </si>
  <si>
    <t>READING 27. INVENTORIES</t>
  </si>
  <si>
    <t>READING 28. LONG-LIVED ASSETS</t>
  </si>
  <si>
    <t>n compare the financial reporting of investment property with that of property, plant, and equipment;</t>
  </si>
  <si>
    <t>READING 29. INCOME TAXES</t>
  </si>
  <si>
    <t>READING 30. NON-CURRENT (LONG-TERM) LIABILITIES</t>
  </si>
  <si>
    <t>h determine the initial recognition, initial measurement, and subsequent measurement of finance leases;</t>
  </si>
  <si>
    <t>i compare the disclosures relating to finance and operating leases;</t>
  </si>
  <si>
    <t>j compare the presentation and disclosure of defined contribution and defined benefit pension plans;</t>
  </si>
  <si>
    <t>k calculate and interpret leverage and coverage ratios.</t>
  </si>
  <si>
    <t>READING 31. FINANCIAL REPORTING QUALITY</t>
  </si>
  <si>
    <t>READING 32. FINANCIAL STATEMENT ANALYSIS: APPLICATIONS</t>
  </si>
  <si>
    <t>READING 33. CORPORATE GOVERNANCE AND ESG: AN INTRODUCTION</t>
  </si>
  <si>
    <t>READING 34. CAPITAL BUDGETING</t>
  </si>
  <si>
    <t>f describe expected relations among an investment’s NPV, company value, and share price.</t>
  </si>
  <si>
    <t>READING 35. COST OF CAPITAL</t>
  </si>
  <si>
    <t>READING 36. MEASURES OF LEVERAGE</t>
  </si>
  <si>
    <t>READING 37. WORKING CAPITAL MANAGEMENT</t>
  </si>
  <si>
    <t>READING 38. PORTFOLIO MANAGEMENT: AN OVERVIEW</t>
  </si>
  <si>
    <t>b describe types of investors and distinctive characteristics and needs of each;</t>
  </si>
  <si>
    <t>c describe defined contribution and defined benefit pension plans;</t>
  </si>
  <si>
    <t>d describe the steps in the portfolio management process;</t>
  </si>
  <si>
    <t>e describe mutual funds and compare them with other pooled investment products.</t>
  </si>
  <si>
    <t>READING 39. PORTFOLIO RISK AND RETURN: PART I</t>
  </si>
  <si>
    <t>b describe characteristics of the major asset classes that investors consider in forming portfolios;</t>
  </si>
  <si>
    <t>c calculate and interpret the mean, variance, and covariance (or correlation) of asset returns based on historical data;</t>
  </si>
  <si>
    <t>d explain risk aversion and its implications for portfolio selection;</t>
  </si>
  <si>
    <t>e calculate and interpret portfolio standard deviation;</t>
  </si>
  <si>
    <t>f describe the effect on a portfolio’s risk of investing in assets that are less than perfectly correlated;</t>
  </si>
  <si>
    <t>g describe and interpret the minimum-variance and efficient frontiers of risky assets and the global minimum-variance portfolio;</t>
  </si>
  <si>
    <t>h explain the selection of an optimal portfolio, given an investor’s utility (or risk aversion) and the capital allocation line.</t>
  </si>
  <si>
    <t>READING 40. PORTFOLIO RISK AND RETURN: PART II</t>
  </si>
  <si>
    <t>READING 41. BASICS OF PORTFOLIO PLANNING AND CONSTRUCTION</t>
  </si>
  <si>
    <t>READING 42. RISK MANAGEMENT: AN INTRODUCTION</t>
  </si>
  <si>
    <t xml:space="preserve">READING 43. FINTECH IN INVESTMENT MANAGEMENT </t>
  </si>
  <si>
    <t>READING 44. MARKET ORGANIZATION AND STRUCTURE</t>
  </si>
  <si>
    <t>READING 45. SECURITY MARKET INDICES</t>
  </si>
  <si>
    <t>READING 46. MARKET EFFICIENCY</t>
  </si>
  <si>
    <t>READING 47. OVERVIEW OF EQUITY SECURITIES</t>
  </si>
  <si>
    <t>READING 48. INTRODUCTION TO INDUSTRY AND COMPANY ANALYSIS</t>
  </si>
  <si>
    <t>READING 49. EQUITY VALUATION: CONCEPTS AND BASIC TOOLS</t>
  </si>
  <si>
    <t>c explain the rationale for using present value models to value equity and describe the dividend discount and free-cash-flow-to-equity models;</t>
  </si>
  <si>
    <t>d calculate the intrinsic value of a non-callable, non-convertible preferred stock;</t>
  </si>
  <si>
    <t>e calculate and interpret the intrinsic value of an equity security based on the Gordon (constant) growth dividend discount model or a two-stage dividend discount model, as appropriate;</t>
  </si>
  <si>
    <t>f identify characteristics of companies for which the constant growth or a multistage dividend discount model is appropriate;</t>
  </si>
  <si>
    <t>g explain the rationale for using price multiples to value equity, how the price to earnings multiple relates to fundamentals, and the use of multiples based on comparables;</t>
  </si>
  <si>
    <t>h calculate and interpret the following multiples: price to earnings, price to an estimate of operating cash flow, price to sales, and price to book value;</t>
  </si>
  <si>
    <t>i describe enterprise value multiples and their use in estimating equity value;</t>
  </si>
  <si>
    <t>j describe asset-based valuation models and their use in estimating equity value;</t>
  </si>
  <si>
    <t>k explain advantages and disadvantages of each category of valuation model.</t>
  </si>
  <si>
    <t>READING 50. FIXED-INCOME SECURITIES: DEFINING ELEMENTS</t>
  </si>
  <si>
    <t>READING 51. FIXED-INCOME MARKETS: ISSUANCE, TRADING, AND FUNDING</t>
  </si>
  <si>
    <t>READING 52. INTRODUCTION TO FIXED-INCOME VALUATION</t>
  </si>
  <si>
    <t>f calculate and interpret yield measures for fixed-rate bonds, floating-rate notes, and money market instruments;</t>
  </si>
  <si>
    <t>g define and compare the spot curve, yield curve on coupon bonds, par curve, and forward curve;</t>
  </si>
  <si>
    <t>h define forward rates and calculate spot rates from forward rates, forward rates from spot rates, and the price of a bond using forward rates;</t>
  </si>
  <si>
    <t>i compare, calculate, and interpret yield spread measures.</t>
  </si>
  <si>
    <t>READING 53. INTRODUCTION TO ASSET-BACKED SECURITIES</t>
  </si>
  <si>
    <t>READING 54. UNDERSTANDING FIXED‑INCOME RISK AND RETURN</t>
  </si>
  <si>
    <t>READING 55. FUNDAMENTALS OF CREDIT ANALYSIS</t>
  </si>
  <si>
    <t>READING 56. DERIVATIVE MARKETS AND INSTRUMENTS</t>
  </si>
  <si>
    <t>d describe purposes of, and controversies related to, derivative markets;</t>
  </si>
  <si>
    <t>e explain arbitrage and the role it plays in determining prices and promoting market efficiency.</t>
  </si>
  <si>
    <t>READING 57. BASICS OF DERIVATIVE PRICING AND VALUATION</t>
  </si>
  <si>
    <t>c explain how the value and price of a forward contract are determined at expiration, during the life of the contract, and at initiation;</t>
  </si>
  <si>
    <t>d describe monetary and nonmonetary benefits and costs associated with holding the underlying asset and explain how they affect the value and price of a forward contract;</t>
  </si>
  <si>
    <t>e define a forward rate agreement and describe its uses;</t>
  </si>
  <si>
    <t>f explain why forward and futures prices differ;</t>
  </si>
  <si>
    <t>g explain how swap contracts are similar to but different from a series of forward contracts;</t>
  </si>
  <si>
    <t>h distinguish between the value and price of swaps;</t>
  </si>
  <si>
    <t>i explain how the value of a European option is determined at expiration;</t>
  </si>
  <si>
    <t>READING 58. INTRODUCTION TO ALTERNATIVE INVESTMENTS</t>
  </si>
  <si>
    <t>d describe hedge funds, private equity, real estate, commodities, infrastructure, and other alternative investments, including, as applicable, strategies, sub-categories, potential benefits and risks, fee structures, and due diligence;</t>
  </si>
  <si>
    <t>e describe, calculate, and interpret management and incentive fees and net-of-fees returns to hedge funds;</t>
  </si>
  <si>
    <t>f describe issues in valuing and calculating returns on hedge funds, private equity, real estate, commodities, and infrastructure;</t>
  </si>
  <si>
    <t>g describe risk management of alternative investments.</t>
  </si>
  <si>
    <t>Total LOS</t>
  </si>
  <si>
    <t>Topic</t>
  </si>
  <si>
    <t>Weight</t>
  </si>
  <si>
    <t>Exam Qs</t>
  </si>
  <si>
    <t>Study Sessions</t>
  </si>
  <si>
    <t>Readings</t>
  </si>
  <si>
    <t>LOS</t>
  </si>
  <si>
    <t>% LOS</t>
  </si>
  <si>
    <t>Reading Numbers</t>
  </si>
  <si>
    <t>Ethical &amp; Professional Standards</t>
  </si>
  <si>
    <t>1,2,3,4,5</t>
  </si>
  <si>
    <r>
      <t>2</t>
    </r>
    <r>
      <rPr>
        <sz val="11"/>
        <color rgb="FFFF0000"/>
        <rFont val="Calibri"/>
        <family val="2"/>
        <scheme val="minor"/>
      </rPr>
      <t>,3</t>
    </r>
  </si>
  <si>
    <r>
      <t>6,7,8,</t>
    </r>
    <r>
      <rPr>
        <sz val="11"/>
        <color rgb="FFFF0000"/>
        <rFont val="Calibri"/>
        <family val="2"/>
        <scheme val="minor"/>
      </rPr>
      <t>9,10,11</t>
    </r>
  </si>
  <si>
    <r>
      <t>4,</t>
    </r>
    <r>
      <rPr>
        <sz val="11"/>
        <color rgb="FFFF0000"/>
        <rFont val="Calibri"/>
        <family val="2"/>
        <scheme val="minor"/>
      </rPr>
      <t>5</t>
    </r>
  </si>
  <si>
    <r>
      <t>12,13,14,15,</t>
    </r>
    <r>
      <rPr>
        <sz val="11"/>
        <color rgb="FFFF0000"/>
        <rFont val="Calibri"/>
        <family val="2"/>
        <scheme val="minor"/>
      </rPr>
      <t>16,17,18</t>
    </r>
  </si>
  <si>
    <r>
      <t>6,</t>
    </r>
    <r>
      <rPr>
        <sz val="11"/>
        <color rgb="FFFF0000"/>
        <rFont val="Calibri"/>
        <family val="2"/>
        <scheme val="minor"/>
      </rPr>
      <t>7,</t>
    </r>
    <r>
      <rPr>
        <sz val="11"/>
        <color rgb="FFFFC000"/>
        <rFont val="Calibri"/>
        <family val="2"/>
        <scheme val="minor"/>
      </rPr>
      <t>8</t>
    </r>
    <r>
      <rPr>
        <sz val="11"/>
        <rFont val="Calibri"/>
        <family val="2"/>
        <scheme val="minor"/>
      </rPr>
      <t>,</t>
    </r>
    <r>
      <rPr>
        <sz val="11"/>
        <color rgb="FFF50BF5"/>
        <rFont val="Calibri"/>
        <family val="2"/>
        <scheme val="minor"/>
      </rPr>
      <t>9</t>
    </r>
  </si>
  <si>
    <r>
      <t>19,20,</t>
    </r>
    <r>
      <rPr>
        <sz val="11"/>
        <color rgb="FFFF0000"/>
        <rFont val="Calibri"/>
        <family val="2"/>
        <scheme val="minor"/>
      </rPr>
      <t>21,22,23,24</t>
    </r>
    <r>
      <rPr>
        <sz val="11"/>
        <color theme="1"/>
        <rFont val="Calibri"/>
        <family val="2"/>
        <scheme val="minor"/>
      </rPr>
      <t>,</t>
    </r>
    <r>
      <rPr>
        <sz val="11"/>
        <color rgb="FFFFC000"/>
        <rFont val="Calibri"/>
        <family val="2"/>
        <scheme val="minor"/>
      </rPr>
      <t>25,26,27,28,</t>
    </r>
    <r>
      <rPr>
        <sz val="11"/>
        <color rgb="FFF50BF5"/>
        <rFont val="Calibri"/>
        <family val="2"/>
        <scheme val="minor"/>
      </rPr>
      <t>29,30</t>
    </r>
  </si>
  <si>
    <r>
      <t>10</t>
    </r>
    <r>
      <rPr>
        <sz val="11"/>
        <color rgb="FFFF0000"/>
        <rFont val="Calibri"/>
        <family val="2"/>
        <scheme val="minor"/>
      </rPr>
      <t>,11</t>
    </r>
  </si>
  <si>
    <r>
      <t>31,32,33,</t>
    </r>
    <r>
      <rPr>
        <sz val="11"/>
        <color rgb="FFFF0000"/>
        <rFont val="Calibri"/>
        <family val="2"/>
        <scheme val="minor"/>
      </rPr>
      <t>34,35</t>
    </r>
  </si>
  <si>
    <t>Equity Investments</t>
  </si>
  <si>
    <r>
      <t>12,</t>
    </r>
    <r>
      <rPr>
        <sz val="11"/>
        <color rgb="FFFF0000"/>
        <rFont val="Calibri"/>
        <family val="2"/>
        <scheme val="minor"/>
      </rPr>
      <t>13</t>
    </r>
  </si>
  <si>
    <r>
      <t>36,37,38,</t>
    </r>
    <r>
      <rPr>
        <sz val="11"/>
        <color rgb="FFFF0000"/>
        <rFont val="Calibri"/>
        <family val="2"/>
        <scheme val="minor"/>
      </rPr>
      <t>39,40,41</t>
    </r>
  </si>
  <si>
    <t>Fixed Income Investments</t>
  </si>
  <si>
    <r>
      <t>14</t>
    </r>
    <r>
      <rPr>
        <sz val="11"/>
        <color rgb="FFFF0000"/>
        <rFont val="Calibri"/>
        <family val="2"/>
        <scheme val="minor"/>
      </rPr>
      <t>,15</t>
    </r>
  </si>
  <si>
    <r>
      <t>42,43,44,45,</t>
    </r>
    <r>
      <rPr>
        <sz val="11"/>
        <color rgb="FFFF0000"/>
        <rFont val="Calibri"/>
        <family val="2"/>
        <scheme val="minor"/>
      </rPr>
      <t>46,47</t>
    </r>
  </si>
  <si>
    <t>Alternative Investments</t>
  </si>
  <si>
    <t>50</t>
  </si>
  <si>
    <r>
      <t>18,</t>
    </r>
    <r>
      <rPr>
        <sz val="11"/>
        <color rgb="FFFF0000"/>
        <rFont val="Calibri"/>
        <family val="2"/>
        <scheme val="minor"/>
      </rPr>
      <t>19</t>
    </r>
  </si>
  <si>
    <r>
      <t>51,52,53,</t>
    </r>
    <r>
      <rPr>
        <sz val="11"/>
        <color rgb="FFFF0000"/>
        <rFont val="Calibri"/>
        <family val="2"/>
        <scheme val="minor"/>
      </rPr>
      <t>54,55,56,57</t>
    </r>
  </si>
  <si>
    <r>
      <t>48</t>
    </r>
    <r>
      <rPr>
        <sz val="11"/>
        <rFont val="Calibri"/>
        <family val="2"/>
        <scheme val="minor"/>
      </rPr>
      <t>,49</t>
    </r>
  </si>
  <si>
    <t>https://youtu.be/xuosVHRpEss</t>
  </si>
  <si>
    <t>https://youtu.be/le8s8Y5-VWk</t>
  </si>
  <si>
    <t>https://youtu.be/GPWZcGaZGLU</t>
  </si>
  <si>
    <t>YouTube Link</t>
  </si>
  <si>
    <t>https://youtu.be/2feCrxyw19A</t>
  </si>
  <si>
    <t>https://youtu.be/N7r8STqhc50</t>
  </si>
  <si>
    <t>https://youtu.be/IsLNjQSLews</t>
  </si>
  <si>
    <t>https://youtu.be/ezQ4_HnuX4A</t>
  </si>
  <si>
    <t>https://youtu.be/SoZ-4oE0q9Q</t>
  </si>
  <si>
    <t>https://youtu.be/BD84ud71BWE</t>
  </si>
  <si>
    <t>https://youtu.be/Ns2KhZYep_g</t>
  </si>
  <si>
    <t>https://youtu.be/QfqSzQsy4Js</t>
  </si>
  <si>
    <t>https://youtu.be/siBF3-M6iBs</t>
  </si>
  <si>
    <t>https://youtu.be/t7kfO0mTBu4</t>
  </si>
  <si>
    <t>https://youtu.be/XridOdQI4uE</t>
  </si>
  <si>
    <t>https://youtu.be/KPC7wrR8pvA</t>
  </si>
  <si>
    <t>https://youtu.be/SFcmGPMv3QY</t>
  </si>
  <si>
    <t>https://youtu.be/xJnJsSdVuwI</t>
  </si>
  <si>
    <t>https://youtu.be/wHAlP0fOiHw</t>
  </si>
  <si>
    <t>https://youtu.be/joyKJqr_GXM</t>
  </si>
  <si>
    <t>https://youtu.be/TcnXmdjUQ8U</t>
  </si>
  <si>
    <t>https://youtu.be/o4ijf2d6RJo</t>
  </si>
  <si>
    <t>https://youtu.be/tCYfD9w9ROk</t>
  </si>
  <si>
    <t>https://youtu.be/DlV-3ZmdRJY</t>
  </si>
  <si>
    <t>https://youtu.be/oP3lUDzp1pM</t>
  </si>
  <si>
    <t>https://youtu.be/msckjPzS310</t>
  </si>
  <si>
    <t>https://youtu.be/VoKW4McWWqk</t>
  </si>
  <si>
    <t>https://youtu.be/LwxhDyn9yVw</t>
  </si>
  <si>
    <t>https://youtu.be/fvR8pSP-d6c</t>
  </si>
  <si>
    <t>https://youtu.be/LhfkXuqrzhU</t>
  </si>
  <si>
    <t>https://youtu.be/nrPtIk-IeVA</t>
  </si>
  <si>
    <t>https://youtu.be/GSyb0zsDEbU</t>
  </si>
  <si>
    <t>https://youtu.be/wsQPN4Jl7Sg</t>
  </si>
  <si>
    <t>https://youtu.be/rAs3bFSYpb4</t>
  </si>
  <si>
    <t>https://youtu.be/b-ULWR5jfwg</t>
  </si>
  <si>
    <t>https://youtu.be/Aou1m8MSZow</t>
  </si>
  <si>
    <t>https://youtu.be/ZYIaxXLa_ew</t>
  </si>
  <si>
    <t>https://youtu.be/xZhg_2Ee-z4</t>
  </si>
  <si>
    <t>https://youtu.be/UXdM5rp3nSo</t>
  </si>
  <si>
    <t>https://youtu.be/-WzYuepguC0</t>
  </si>
  <si>
    <t>https://youtu.be/onbVmH4Bw0E</t>
  </si>
  <si>
    <t>https://youtu.be/pFaNHWFkKkk</t>
  </si>
  <si>
    <t>https://youtu.be/ikEUdPsz6I4</t>
  </si>
  <si>
    <t>https://youtu.be/UzWr0u-Rmn8</t>
  </si>
  <si>
    <t>https://youtu.be/b1-DACzVjyg</t>
  </si>
  <si>
    <t>https://youtu.be/SDAc4wTbavQ</t>
  </si>
  <si>
    <t>https://youtu.be/bWbGfON1T2I</t>
  </si>
  <si>
    <t>https://youtu.be/tve83j10s7c</t>
  </si>
  <si>
    <t>https://youtu.be/9qr37jEct2A</t>
  </si>
  <si>
    <t>https://youtu.be/48t-pd4C-Fo</t>
  </si>
  <si>
    <t>https://youtu.be/smB-mLQFfkM</t>
  </si>
  <si>
    <t>https://youtu.be/u-tjUPxMgzc</t>
  </si>
  <si>
    <t>https://youtu.be/hYbQzZmgETg</t>
  </si>
  <si>
    <t>https://youtu.be/3w1PFh3Vqes</t>
  </si>
  <si>
    <t>https://youtu.be/qh642BaHLMY</t>
  </si>
  <si>
    <t>https://youtu.be/8eXYtLfTXVY</t>
  </si>
  <si>
    <t>https://youtu.be/n3tAVxeWiXI</t>
  </si>
  <si>
    <t>https://youtu.be/OS40ZuNOq1k</t>
  </si>
  <si>
    <t>https://youtu.be/usDV_VMIYVw</t>
  </si>
  <si>
    <t>https://youtu.be/TCYWO4b-PXU</t>
  </si>
  <si>
    <t>https://youtu.be/rHdWt9Nzcxk</t>
  </si>
  <si>
    <t>https://youtu.be/JTH6fTq9Xq0</t>
  </si>
  <si>
    <t>https://youtu.be/zF2kHJ6mwL8</t>
  </si>
  <si>
    <t>https://youtu.be/7d-BUsW938g</t>
  </si>
  <si>
    <t>https://youtu.be/0tfmWD0xZtE</t>
  </si>
  <si>
    <t>https://youtu.be/2OBKUys96IM</t>
  </si>
  <si>
    <t>https://youtu.be/nsO_lC5ljkM</t>
  </si>
  <si>
    <t>https://youtu.be/B2_OoAhhUdU</t>
  </si>
  <si>
    <t>https://youtu.be/PB0qM86kIhE</t>
  </si>
  <si>
    <t>https://youtu.be/pfVNLTWIGLI</t>
  </si>
  <si>
    <t>https://youtu.be/oQmv74kjyuM</t>
  </si>
  <si>
    <t>https://youtu.be/EnSSitbGKi0</t>
  </si>
  <si>
    <t>https://youtu.be/93LUzflLV2s</t>
  </si>
  <si>
    <t>https://youtu.be/TYTDem7V-zc</t>
  </si>
  <si>
    <t>https://youtu.be/GQaDRp217-w</t>
  </si>
  <si>
    <t>https://youtu.be/yEl-cg8OWY8</t>
  </si>
  <si>
    <t>https://youtu.be/WnWxQeA2VGE</t>
  </si>
  <si>
    <t>https://youtu.be/nITiNJjBvrQ</t>
  </si>
  <si>
    <t>https://youtu.be/gX8aY4RliYo</t>
  </si>
  <si>
    <t>https://youtu.be/k42ruZRk-5w</t>
  </si>
  <si>
    <t>https://youtu.be/n6cqx3wvTuI</t>
  </si>
  <si>
    <t>https://youtu.be/6IACOcOAnfc</t>
  </si>
  <si>
    <t>https://youtu.be/qj5OOFjhiQQ</t>
  </si>
  <si>
    <t>https://youtu.be/Ux3UtGnI5xY</t>
  </si>
  <si>
    <t>https://youtu.be/N9pS270M29g</t>
  </si>
  <si>
    <t>https://youtu.be/nVEBSpqLzGU</t>
  </si>
  <si>
    <t>https://youtu.be/yUJYojoHRiA</t>
  </si>
  <si>
    <t>https://youtu.be/rkkkxwxLpSg</t>
  </si>
  <si>
    <t>https://youtu.be/sJ5vsOd-Tio</t>
  </si>
  <si>
    <t>https://youtu.be/O4ToGypOchc</t>
  </si>
  <si>
    <t>https://youtu.be/adWlTvxClXY</t>
  </si>
  <si>
    <t>https://youtu.be/12nISGuD_nc</t>
  </si>
  <si>
    <t>https://youtu.be/Eg4-nVyC02o</t>
  </si>
  <si>
    <t>https://youtu.be/VQ_Z4kt3lks</t>
  </si>
  <si>
    <t>https://youtu.be/yQ8-q4rpXTY</t>
  </si>
  <si>
    <t>https://youtu.be/eOO6LY0-4qU</t>
  </si>
  <si>
    <t>https://youtu.be/KSw0VA2mM44</t>
  </si>
  <si>
    <t>https://youtu.be/3GAqg0I1Je4</t>
  </si>
  <si>
    <t>https://youtu.be/PVeErpt2q1k</t>
  </si>
  <si>
    <t>https://youtu.be/FFvlPzIBGLo</t>
  </si>
  <si>
    <t>https://youtu.be/tgLaGin6cl4</t>
  </si>
  <si>
    <t>https://youtu.be/9EHMxrQ0g0E</t>
  </si>
  <si>
    <t>https://youtu.be/l50ONXvYPZ0</t>
  </si>
  <si>
    <t>https://youtu.be/sxzWvYOzlEo</t>
  </si>
  <si>
    <t>https://youtu.be/oFwmEAMg_vk</t>
  </si>
  <si>
    <t>https://youtu.be/AAowouaJJDE</t>
  </si>
  <si>
    <t>https://youtu.be/eWTu09G9CJc</t>
  </si>
  <si>
    <t>https://youtu.be/Rlo2xhSGw5A</t>
  </si>
  <si>
    <t>https://youtu.be/Wv7sUjwTwEg</t>
  </si>
  <si>
    <t>https://youtu.be/V06MttUwkMI</t>
  </si>
  <si>
    <t>https://youtu.be/rDCr0Sjkz_Q</t>
  </si>
  <si>
    <t>https://youtu.be/QitKSOgIKiw</t>
  </si>
  <si>
    <t>https://youtu.be/grC9x7bSmQs</t>
  </si>
  <si>
    <t>https://youtu.be/ZcShVYvl84g</t>
  </si>
  <si>
    <t>https://youtu.be/bWzk9PxOYl8</t>
  </si>
  <si>
    <t>https://youtu.be/24ZQQkgBpdI</t>
  </si>
  <si>
    <t>https://youtu.be/VG1qtFE7uhI</t>
  </si>
  <si>
    <t>https://youtu.be/RlGH4qkHQFg</t>
  </si>
  <si>
    <t>https://youtu.be/817k5So1nkI</t>
  </si>
  <si>
    <t>https://youtu.be/Tcr4qLvP_u4</t>
  </si>
  <si>
    <t>https://youtu.be/VDlcXMqb3_U</t>
  </si>
  <si>
    <t>https://youtu.be/RON0dX2rZgQ</t>
  </si>
  <si>
    <t>https://youtu.be/E-wAb239ZeY</t>
  </si>
  <si>
    <t>https://youtu.be/-cH7AgJwIOo</t>
  </si>
  <si>
    <t>https://youtu.be/2o1_avHq_1k</t>
  </si>
  <si>
    <t>https://youtu.be/QlkWiOeAkw4</t>
  </si>
  <si>
    <t>https://youtu.be/QGkT_ZS1EfE</t>
  </si>
  <si>
    <t>https://youtu.be/a5pzjVWmx5o</t>
  </si>
  <si>
    <t>https://youtu.be/sojMDi4GzyQ</t>
  </si>
  <si>
    <t>https://youtu.be/KWMDKbR6Fas</t>
  </si>
  <si>
    <t>https://youtu.be/nAuAiJMce7I</t>
  </si>
  <si>
    <t>https://youtu.be/hz5YyCkSu4Q</t>
  </si>
  <si>
    <t>https://youtu.be/Q7f7Mpn7dC0</t>
  </si>
  <si>
    <t>https://youtu.be/KaVAxv-aNaA</t>
  </si>
  <si>
    <t>https://youtu.be/oiqpASBEg2w</t>
  </si>
  <si>
    <t>https://youtu.be/IbOHKmtDcxA</t>
  </si>
  <si>
    <t>https://youtu.be/UT_AQOEFOU8</t>
  </si>
  <si>
    <t>https://youtu.be/Hf_0aY76v3k</t>
  </si>
  <si>
    <t>https://youtu.be/nCBuryILkIA</t>
  </si>
  <si>
    <t>https://youtu.be/afBOajqaJ-g</t>
  </si>
  <si>
    <t>https://youtu.be/8FXMZTQvKx8</t>
  </si>
  <si>
    <t>https://youtu.be/yZ-Nr2S9F_M</t>
  </si>
  <si>
    <t>https://youtu.be/NSQxgwA643k</t>
  </si>
  <si>
    <t>https://youtu.be/9H-Y3ujGvqA</t>
  </si>
  <si>
    <t>https://youtu.be/9a_xm_fYlNI</t>
  </si>
  <si>
    <t>https://youtu.be/NQVQ7PwRWO4</t>
  </si>
  <si>
    <t>https://youtu.be/CrDq3pAnBSM</t>
  </si>
  <si>
    <t>https://youtu.be/fH3qyj6po80</t>
  </si>
  <si>
    <t>https://youtu.be/eMKdipboJyo</t>
  </si>
  <si>
    <t>https://youtu.be/sAbEJxDDa8g</t>
  </si>
  <si>
    <t>https://youtu.be/jblGIOGDqNQ</t>
  </si>
  <si>
    <t>https://youtu.be/UjrS8MuAvLw</t>
  </si>
  <si>
    <t>https://youtu.be/hZVGB6UcX2w</t>
  </si>
  <si>
    <t>https://youtu.be/1YRQP7sAGgI</t>
  </si>
  <si>
    <t>https://youtu.be/IhuMFEcVPKU</t>
  </si>
  <si>
    <t>https://youtu.be/svIXBI6uhVI</t>
  </si>
  <si>
    <t>https://youtu.be/9XMcaBkvwxU</t>
  </si>
  <si>
    <t>https://youtu.be/9m9C2vJkeDY</t>
  </si>
  <si>
    <t>https://youtu.be/INLAHG_xtWk</t>
  </si>
  <si>
    <t>https://youtu.be/3Bnco6DRs08</t>
  </si>
  <si>
    <t>https://youtu.be/TQIJ_wJOWzM</t>
  </si>
  <si>
    <t>https://youtu.be/cpP2EQzTZIM</t>
  </si>
  <si>
    <t>https://youtu.be/xpg5cCnzvY4</t>
  </si>
  <si>
    <t>https://youtu.be/OAN6dhg7UkQ</t>
  </si>
  <si>
    <t>https://youtu.be/HG190Je2lGE</t>
  </si>
  <si>
    <t>https://youtu.be/rhwjA9P7Y_U</t>
  </si>
  <si>
    <t>https://youtu.be/yzehQlXUJ3M</t>
  </si>
  <si>
    <t>https://youtu.be/v6qVRb2MX04</t>
  </si>
  <si>
    <t>https://youtu.be/UZzU1f2Pzpo</t>
  </si>
  <si>
    <t>https://youtu.be/QhtJT-0pD8w</t>
  </si>
  <si>
    <t>https://youtu.be/Yhi4utwBr3Q</t>
  </si>
  <si>
    <t>https://youtu.be/rVie8RLTPIo</t>
  </si>
  <si>
    <t>https://youtu.be/WdqmrmMr6CI</t>
  </si>
  <si>
    <t>https://youtu.be/3zv6cZbtNHo</t>
  </si>
  <si>
    <t>https://youtu.be/Mx8RzlaucI4</t>
  </si>
  <si>
    <t>https://youtu.be/cPWLFNBAfkc</t>
  </si>
  <si>
    <t>https://youtu.be/ujsRrpNNK7A</t>
  </si>
  <si>
    <t>https://youtu.be/RygNIf55HcE</t>
  </si>
  <si>
    <t>https://youtu.be/6XrnHIVPOGI</t>
  </si>
  <si>
    <t>https://youtu.be/gONfEEwanmQ</t>
  </si>
  <si>
    <t>https://youtu.be/2v2u32v17eY</t>
  </si>
  <si>
    <t>https://youtu.be/6G10Il_U17o</t>
  </si>
  <si>
    <t>https://youtu.be/kikCdqcin_0</t>
  </si>
  <si>
    <t>https://youtu.be/hkaSvsH8VO8</t>
  </si>
  <si>
    <t>https://youtu.be/l99BIfc-8d0</t>
  </si>
  <si>
    <t>https://youtu.be/XIgYyxSX68o</t>
  </si>
  <si>
    <t>https://youtu.be/qZMOMD_f6VI</t>
  </si>
  <si>
    <t>https://youtu.be/-JSBsTQy1iA</t>
  </si>
  <si>
    <t>https://youtu.be/ETMpiZbfQgY</t>
  </si>
  <si>
    <t>https://youtu.be/zlVTWeHDSN8</t>
  </si>
  <si>
    <t>https://youtu.be/_6FQtSrU-gU</t>
  </si>
  <si>
    <t>https://youtu.be/BgXmniD7hik</t>
  </si>
  <si>
    <t>https://youtu.be/mvGeMxAdj2w</t>
  </si>
  <si>
    <t>https://youtu.be/82EUfiJWmxQ</t>
  </si>
  <si>
    <t>https://youtu.be/7hhfUlBy2Zw</t>
  </si>
  <si>
    <t>https://youtu.be/HswEIi3xRjU</t>
  </si>
  <si>
    <t>https://youtu.be/aLlDb6c39Zw</t>
  </si>
  <si>
    <t>https://youtu.be/ICXgP4v1Ews</t>
  </si>
  <si>
    <t>https://youtu.be/D7PtGdCi7jo</t>
  </si>
  <si>
    <t>https://youtu.be/wo_DyzZlx1E</t>
  </si>
  <si>
    <t>https://youtu.be/EiPXpcjZRBg</t>
  </si>
  <si>
    <t>https://youtu.be/2kyHi9mdGOc</t>
  </si>
  <si>
    <t>https://youtu.be/sD-PyNiJA1c</t>
  </si>
  <si>
    <t>https://youtu.be/5QIrtnqArlI</t>
  </si>
  <si>
    <t>https://youtu.be/AZRppDkZcuk</t>
  </si>
  <si>
    <t>https://youtu.be/UdXQlv4QX-w</t>
  </si>
  <si>
    <t>https://youtu.be/ACIm9tYasNE</t>
  </si>
  <si>
    <t>https://youtu.be/gPQzL8ENji0</t>
  </si>
  <si>
    <t>https://youtu.be/sqJvyN5T2Kc</t>
  </si>
  <si>
    <t>https://youtu.be/Y8iHBYjcuD8</t>
  </si>
  <si>
    <t>https://youtu.be/htT1Rv86y5c</t>
  </si>
  <si>
    <t>https://youtu.be/US5PE7FjHgY</t>
  </si>
  <si>
    <t>https://youtu.be/UkCl63dINkE</t>
  </si>
  <si>
    <t>https://youtu.be/4e_XnrRC3g8</t>
  </si>
  <si>
    <t>https://youtu.be/xMx24jrabxM</t>
  </si>
  <si>
    <t>https://youtu.be/WmPfLVBisz0</t>
  </si>
  <si>
    <t>https://youtu.be/BdkTf6lXJDc</t>
  </si>
  <si>
    <t>https://youtu.be/8G-j4Kl67P8</t>
  </si>
  <si>
    <t>https://youtu.be/1tkesWJHZW8</t>
  </si>
  <si>
    <t>https://youtu.be/R3bDNcJJb6U</t>
  </si>
  <si>
    <t>https://youtu.be/b0WGSbgtn5U</t>
  </si>
  <si>
    <t>https://youtu.be/YQTcdBPjVfQ</t>
  </si>
  <si>
    <t>https://youtu.be/LNL8Y7uAgyg</t>
  </si>
  <si>
    <t>https://youtu.be/WMkcgFKjHPA</t>
  </si>
  <si>
    <t>https://youtu.be/oiErdIQjCRA</t>
  </si>
  <si>
    <t>https://youtu.be/VP3jQqvlP20</t>
  </si>
  <si>
    <t>https://youtu.be/icOgaCs7rI8</t>
  </si>
  <si>
    <t>https://youtu.be/ZgzDp-JPMFs</t>
  </si>
  <si>
    <t>https://youtu.be/XASiuaVD__s</t>
  </si>
  <si>
    <t>https://youtu.be/U332JcskY84</t>
  </si>
  <si>
    <t>https://youtu.be/BPUsUQQY_fM</t>
  </si>
  <si>
    <t>https://youtu.be/8h_smieIgaY</t>
  </si>
  <si>
    <t>https://youtu.be/j_q1TiKgdTY</t>
  </si>
  <si>
    <t>https://youtu.be/PzzUw97RTwQ</t>
  </si>
  <si>
    <t>https://youtu.be/WiiapQ0l3-A</t>
  </si>
  <si>
    <t>https://youtu.be/sIPm-UnIRwI</t>
  </si>
  <si>
    <t>https://youtu.be/tUqqL_jKHkk</t>
  </si>
  <si>
    <t>https://youtu.be/e_Ocx8d_5TQ</t>
  </si>
  <si>
    <t>https://youtu.be/3vIYNmDb2uk</t>
  </si>
  <si>
    <t>https://youtu.be/wHWvXQe9wz4</t>
  </si>
  <si>
    <t>https://youtu.be/xPMa654wPJ0</t>
  </si>
  <si>
    <t>https://youtu.be/GoRAV8GBI6M</t>
  </si>
  <si>
    <t>https://youtu.be/FmSUZGMsGZY</t>
  </si>
  <si>
    <t>https://youtu.be/FaZEvoUj47U</t>
  </si>
  <si>
    <t>https://youtu.be/yKxOxG8dY3Y</t>
  </si>
  <si>
    <t>https://youtu.be/4lDyunsGW6A</t>
  </si>
  <si>
    <t>https://youtu.be/BrX5TrUnN_o</t>
  </si>
  <si>
    <t>https://youtu.be/GHNIRH49EZA</t>
  </si>
  <si>
    <t>https://youtu.be/-qNAB-ocAcE</t>
  </si>
  <si>
    <t>https://youtu.be/eSf4NH6RsbQ</t>
  </si>
  <si>
    <t>https://youtu.be/MmOp34QbFok</t>
  </si>
  <si>
    <t>https://youtu.be/FzckfOL8TPA</t>
  </si>
  <si>
    <t>https://youtu.be/7n1V5qJQ_Qo</t>
  </si>
  <si>
    <t>https://youtu.be/L4MpdcliJNA</t>
  </si>
  <si>
    <t>https://youtu.be/Kq49C5Iawqc</t>
  </si>
  <si>
    <t>https://youtu.be/THO3Vii9PmA</t>
  </si>
  <si>
    <t>https://youtu.be/06a-Wh-hT2g</t>
  </si>
  <si>
    <t>https://youtu.be/eGyns0N968M</t>
  </si>
  <si>
    <t>https://youtu.be/KFxbMgzQ7wM</t>
  </si>
  <si>
    <t>https://youtu.be/PyNXSHgZ7-A</t>
  </si>
  <si>
    <t>https://youtu.be/PyWGT4AscR8</t>
  </si>
  <si>
    <t>https://youtu.be/0SzEEXUKgj8</t>
  </si>
  <si>
    <t>https://youtu.be/n00iRqc_kjw</t>
  </si>
  <si>
    <t>https://youtu.be/lGf3b0hy5po</t>
  </si>
  <si>
    <t>https://youtu.be/z8YQEFJ4Zgg</t>
  </si>
  <si>
    <t>https://youtu.be/W1rDvEafEUM</t>
  </si>
  <si>
    <t>https://youtu.be/C0TFkh847f8</t>
  </si>
  <si>
    <t>https://youtu.be/aAM-EHHYdd8</t>
  </si>
  <si>
    <t>https://youtu.be/Dj8vRw-PQJs</t>
  </si>
  <si>
    <t>https://youtu.be/yhhQFNoFse4</t>
  </si>
  <si>
    <t>https://youtu.be/-WAj7m9UjQE</t>
  </si>
  <si>
    <t>https://youtu.be/gA_81CDYYds</t>
  </si>
  <si>
    <t>https://youtu.be/1QejemYGY4U</t>
  </si>
  <si>
    <t>https://youtu.be/HqZVi0ffBFI</t>
  </si>
  <si>
    <t>https://youtu.be/I2kCBHIrDII</t>
  </si>
  <si>
    <t>https://youtu.be/Bfcn6JcAFUc</t>
  </si>
  <si>
    <t>https://youtu.be/IutJaoUwDgc</t>
  </si>
  <si>
    <t>https://youtu.be/ir-DwaPvNFQ</t>
  </si>
  <si>
    <t>https://youtu.be/VQqAZCeIJS8</t>
  </si>
  <si>
    <t>https://youtu.be/iz_EFgK6Hlg</t>
  </si>
  <si>
    <t>https://youtu.be/k8OaiGfZET8</t>
  </si>
  <si>
    <t>https://youtu.be/z-3spqFgMWA</t>
  </si>
  <si>
    <t>https://youtu.be/E7oBMACctcU</t>
  </si>
  <si>
    <t>https://youtu.be/YQ28GO2XS_I</t>
  </si>
  <si>
    <t>https://youtu.be/HP-qKFjPgCg</t>
  </si>
  <si>
    <t>https://youtu.be/rMs6g3H5WMI</t>
  </si>
  <si>
    <t>https://youtu.be/V2cEEP7zSLk</t>
  </si>
  <si>
    <t>https://youtu.be/cXADyF3ZdpE</t>
  </si>
  <si>
    <t>https://youtu.be/E4FIEo2THUQ</t>
  </si>
  <si>
    <t>https://youtu.be/CrOz6stWTzY</t>
  </si>
  <si>
    <t>https://youtu.be/OOj6ihAwdCo</t>
  </si>
  <si>
    <t>https://youtu.be/kkAfmBkYqXM</t>
  </si>
  <si>
    <t>https://youtu.be/vvThuhdoN24</t>
  </si>
  <si>
    <t>https://youtu.be/-z5ImdzTvvs</t>
  </si>
  <si>
    <t>https://youtu.be/jLzr4ksmem8</t>
  </si>
  <si>
    <t>https://youtu.be/sIqEvViGN6w</t>
  </si>
  <si>
    <t>https://youtu.be/72Zzro5F8JU</t>
  </si>
  <si>
    <t>https://youtu.be/2TgKkHkl1rM</t>
  </si>
  <si>
    <t>https://youtu.be/f7vyd6YIR8I</t>
  </si>
  <si>
    <t>https://youtu.be/y7rK1Oy6A8I</t>
  </si>
  <si>
    <t>https://youtu.be/OEDXICeTbTY</t>
  </si>
  <si>
    <t>https://youtu.be/VPmRqMTF3fs</t>
  </si>
  <si>
    <t>https://youtu.be/Xshstdm7fGI</t>
  </si>
  <si>
    <t>https://youtu.be/X9PB-UHpZn4</t>
  </si>
  <si>
    <t>https://youtu.be/M4lLZqyYIY0</t>
  </si>
  <si>
    <t>https://youtu.be/kTCwk0g5J6E</t>
  </si>
  <si>
    <t>https://youtu.be/WawLBQlTedM</t>
  </si>
  <si>
    <t>https://youtu.be/dG6W1s0ax_k</t>
  </si>
  <si>
    <t>https://youtu.be/xvcad1uH7u8</t>
  </si>
  <si>
    <t>https://youtu.be/Wuz5Vnf3wH0</t>
  </si>
  <si>
    <t>https://youtu.be/W70UFl7CSFM</t>
  </si>
  <si>
    <t>https://youtu.be/iijHHTH552c</t>
  </si>
  <si>
    <t>https://youtu.be/yvWNcXrwRAk</t>
  </si>
  <si>
    <t>https://youtu.be/ZF4cCvTV-To</t>
  </si>
  <si>
    <t>https://youtu.be/9kcFhibl2rA</t>
  </si>
  <si>
    <t>https://youtu.be/VafMAmSju2Q</t>
  </si>
  <si>
    <t>https://youtu.be/n8KvXhm1jQ8</t>
  </si>
  <si>
    <t>https://youtu.be/INQl5XCxeGU</t>
  </si>
  <si>
    <t>https://youtu.be/a9CcH4m_CA4</t>
  </si>
  <si>
    <t>https://youtu.be/QVp2lD6i7qg</t>
  </si>
  <si>
    <t>https://youtu.be/13jgvBqRoLw</t>
  </si>
  <si>
    <t>https://youtu.be/CQhArVdnZbM</t>
  </si>
  <si>
    <t>https://youtu.be/fiqZ8TjSja4</t>
  </si>
  <si>
    <t>https://youtu.be/bFFk9NbFOMM</t>
  </si>
  <si>
    <t>https://youtu.be/hhTJRIhBP0Q</t>
  </si>
  <si>
    <t>https://youtu.be/B_Fe1NOSxOU</t>
  </si>
  <si>
    <t>https://youtu.be/s3c4VSxxDD0</t>
  </si>
  <si>
    <t>https://youtu.be/VzfxrLg_jG0</t>
  </si>
  <si>
    <t>https://youtu.be/us6KTz5jKlo</t>
  </si>
  <si>
    <t>https://youtu.be/MGqoqIV2R3w</t>
  </si>
  <si>
    <t>https://youtu.be/zmNvZQ8Xutw</t>
  </si>
  <si>
    <t>https://youtu.be/sMEK7saAAPk</t>
  </si>
  <si>
    <t>https://youtu.be/VwyDNfaSy3A</t>
  </si>
  <si>
    <t>https://youtu.be/n9bVh1WeiYI</t>
  </si>
  <si>
    <t>https://youtu.be/f7CaDZ8KEok</t>
  </si>
  <si>
    <t>https://youtu.be/ciHDZ6KISOM</t>
  </si>
  <si>
    <t>https://youtu.be/05WjZizi0CI</t>
  </si>
  <si>
    <t>https://youtu.be/5OGYFQNMCRY</t>
  </si>
  <si>
    <t>https://youtu.be/0ZoMgrufB_w</t>
  </si>
  <si>
    <t>https://youtu.be/8mko8gQu_VI</t>
  </si>
  <si>
    <t>https://youtu.be/LKecHcPGT9c</t>
  </si>
  <si>
    <t>https://youtu.be/zaKtb6biaVI</t>
  </si>
  <si>
    <t>https://youtu.be/ZlS-fEXWDO8</t>
  </si>
  <si>
    <t>https://youtu.be/pGNrImAceX8</t>
  </si>
  <si>
    <t>https://youtu.be/WKpvEIp24u8</t>
  </si>
  <si>
    <t>https://youtu.be/usxHRyPObRw</t>
  </si>
  <si>
    <t>https://youtu.be/7R0BznYw36I</t>
  </si>
  <si>
    <t>https://youtu.be/ir1glABm7MM</t>
  </si>
  <si>
    <t>https://youtu.be/qDvO9kpb324</t>
  </si>
  <si>
    <t>https://youtu.be/klfxikLzqMM</t>
  </si>
  <si>
    <t>https://youtu.be/VZ520ZybWfE</t>
  </si>
  <si>
    <t>https://youtu.be/HScf4b7s4kw</t>
  </si>
  <si>
    <t>https://youtu.be/T8-K3QIxU9I</t>
  </si>
  <si>
    <t>https://youtu.be/5bVaqMpzsGY</t>
  </si>
  <si>
    <t>https://youtu.be/mTyu6XH1zhk</t>
  </si>
  <si>
    <t>https://youtu.be/3QgrY6IktvM</t>
  </si>
  <si>
    <t>https://youtu.be/ZElgtp_PbM8</t>
  </si>
  <si>
    <t>https://youtu.be/MNlFSZm41DM</t>
  </si>
  <si>
    <t>https://youtu.be/POim7R6WY2w</t>
  </si>
  <si>
    <t>https://youtu.be/FvlF8jIW1Ds</t>
  </si>
  <si>
    <t>https://youtu.be/8Tpg78Gn32k</t>
  </si>
  <si>
    <t>https://youtu.be/xqC0glnP6qU</t>
  </si>
  <si>
    <t>https://youtu.be/0AuWaUtcOBU</t>
  </si>
  <si>
    <t>https://youtu.be/PtPXTpbsX08</t>
  </si>
  <si>
    <t>https://youtu.be/4pcjhvzEEFA</t>
  </si>
  <si>
    <t>https://youtu.be/FExYYV1KRqE</t>
  </si>
  <si>
    <t>https://youtu.be/pDqHh7jIQ4w</t>
  </si>
  <si>
    <t>https://youtu.be/OctmOSoNO1k</t>
  </si>
  <si>
    <t>https://youtu.be/I0fKL4y4zMw</t>
  </si>
  <si>
    <t>https://youtu.be/PWdWSsd2PFc</t>
  </si>
  <si>
    <t>https://youtu.be/-N5BnavmrDU</t>
  </si>
  <si>
    <t>https://youtu.be/j1Gj7_Jv2K4</t>
  </si>
  <si>
    <t>https://youtu.be/_cCkRhyOaiY</t>
  </si>
  <si>
    <t>https://youtu.be/v1HF622UdvU</t>
  </si>
  <si>
    <t>https://youtu.be/8WjU3frbs6I</t>
  </si>
  <si>
    <t>https://youtu.be/rKRAuoVxM_4</t>
  </si>
  <si>
    <t>https://youtu.be/ieomaTgNnVw</t>
  </si>
  <si>
    <t>https://youtu.be/RVXOSks9GuQ</t>
  </si>
  <si>
    <t>https://youtu.be/XUYq0WukULU</t>
  </si>
  <si>
    <t>https://youtu.be/NbJbB8Gr3Vo</t>
  </si>
  <si>
    <t>https://youtu.be/nxzd2mGSSSc</t>
  </si>
  <si>
    <t>https://youtu.be/uICwOod2zxI</t>
  </si>
  <si>
    <t>https://youtu.be/XdiZYcKOpjY</t>
  </si>
  <si>
    <t>https://youtu.be/nFbSg8XolC8</t>
  </si>
  <si>
    <t>https://youtu.be/W-x6Nl4OSx4</t>
  </si>
  <si>
    <t>https://youtu.be/nWB3pcndpSU</t>
  </si>
  <si>
    <t>https://youtu.be/R5ngIwN_ru4</t>
  </si>
  <si>
    <t>https://youtu.be/rjufK2vhgbQ</t>
  </si>
  <si>
    <t>https://youtu.be/zCqTZw3w-gU</t>
  </si>
  <si>
    <t>https://youtu.be/DwdMMTISh1c</t>
  </si>
  <si>
    <t>https://youtu.be/BE66Sg4Uvoc</t>
  </si>
  <si>
    <t>https://youtu.be/TcrKb_c6sWw</t>
  </si>
  <si>
    <t>https://youtu.be/1VvbcAehCig</t>
  </si>
  <si>
    <t>Onne LOS was made into 2 LOS = 1 old video</t>
  </si>
  <si>
    <t>New LOS for 2020</t>
  </si>
  <si>
    <t>https://youtu.be/o0_sfeaoXk8</t>
  </si>
  <si>
    <t>https://youtu.be/H9volk2OLV4</t>
  </si>
  <si>
    <t>https://youtu.be/0GkW1howSqk</t>
  </si>
  <si>
    <t>https://youtu.be/MCh0Xic-lkQ</t>
  </si>
  <si>
    <t>https://youtu.be/GUU0jjGud0E</t>
  </si>
  <si>
    <t>https://youtu.be/tE5up_21g8Q</t>
  </si>
  <si>
    <t>https://youtu.be/VZnXRtiYXA8</t>
  </si>
  <si>
    <t>https://youtu.be/J7BP5YcyL5I</t>
  </si>
  <si>
    <t>https://youtu.be/ykM3GNXigQQ</t>
  </si>
  <si>
    <t>https://youtu.be/zos42RE0G_g</t>
  </si>
  <si>
    <t>https://youtu.be/lBijGT6FC1I</t>
  </si>
  <si>
    <t>https://youtu.be/pYyhLYc2auA</t>
  </si>
  <si>
    <t>https://youtu.be/XmPSG51cUeU</t>
  </si>
  <si>
    <t>https://youtu.be/rP3TGUMYgmQ</t>
  </si>
  <si>
    <t>https://youtu.be/FqqRfygVKBQ</t>
  </si>
  <si>
    <t>https://youtu.be/FJML2USgkcg</t>
  </si>
  <si>
    <t>https://youtu.be/HIY55vclS2I</t>
  </si>
  <si>
    <t>https://youtu.be/jIQTSyH5jBM</t>
  </si>
  <si>
    <t>https://youtu.be/g6CTbAxmxiU</t>
  </si>
  <si>
    <t>https://youtu.be/aXCvKuOdgDA</t>
  </si>
  <si>
    <t>https://youtu.be/QM_sJhX_YUo</t>
  </si>
  <si>
    <t>https://youtu.be/skJMNLw0p_Y</t>
  </si>
  <si>
    <t>https://youtu.be/m4OshCJtss8</t>
  </si>
  <si>
    <t>https://youtu.be/tATsJOrgbvE</t>
  </si>
  <si>
    <t>https://youtu.be/6BgZdAV7Vtg</t>
  </si>
  <si>
    <t>https://youtu.be/tORT3Mgh8Lg</t>
  </si>
  <si>
    <t>https://youtu.be/513HpnWqavg</t>
  </si>
  <si>
    <t>https://youtu.be/aoeijg6q3uM</t>
  </si>
  <si>
    <t>https://youtu.be/X7pfQ9qsw6o</t>
  </si>
  <si>
    <t>https://youtu.be/s2tmBHS64TQ</t>
  </si>
  <si>
    <t>https://youtu.be/sbeL7tNZaS8</t>
  </si>
  <si>
    <t>https://youtu.be/Y0Ir5LgSGQ8</t>
  </si>
  <si>
    <t>https://youtu.be/PLzRtMKJztc</t>
  </si>
  <si>
    <t>https://youtu.be/LvY7LLdtXAk</t>
  </si>
  <si>
    <t>https://youtu.be/9eApUuBiteM</t>
  </si>
  <si>
    <t>https://youtu.be/MNu3ZCIGgGE</t>
  </si>
  <si>
    <t>https://youtu.be/ustRC_dYJA8</t>
  </si>
  <si>
    <t>https://youtu.be/5XJsE8digOQ</t>
  </si>
  <si>
    <t>https://youtu.be/kjdrVVWzF1w</t>
  </si>
  <si>
    <t>https://youtu.be/EJp_Hlne7f4</t>
  </si>
  <si>
    <t>https://youtu.be/pVj4wkUZSrk</t>
  </si>
  <si>
    <t>https://youtu.be/KnoRWENAro0</t>
  </si>
  <si>
    <t>https://youtu.be/73AAISVpXzM</t>
  </si>
  <si>
    <t>https://youtu.be/V1HZtyCdahg</t>
  </si>
  <si>
    <t>https://youtu.be/0uSiAyZEH24</t>
  </si>
  <si>
    <t>https://youtu.be/dEJaL6yk8iw</t>
  </si>
  <si>
    <t>https://youtu.be/wnPlk_FrI1k</t>
  </si>
  <si>
    <t>https://youtu.be/hgqMqPXq_AE</t>
  </si>
  <si>
    <t>https://youtu.be/HJbL44RZ7AI</t>
  </si>
  <si>
    <t>https://youtu.be/U-NBur2MNRQ</t>
  </si>
  <si>
    <t>https://youtu.be/j3MMk-L8oA0</t>
  </si>
  <si>
    <t>https://youtu.be/hBhCkxKCkRg</t>
  </si>
  <si>
    <t>2017 then not 2018 then back 2020</t>
  </si>
  <si>
    <t>https://youtu.be/RbTt6s9Tx3E</t>
  </si>
  <si>
    <t>https://youtu.be/eXO3HTkLRtA</t>
  </si>
  <si>
    <t>https://youtu.be/BTdL0d6Gi9w</t>
  </si>
  <si>
    <t>https://youtu.be/hlUcUjXazRE</t>
  </si>
  <si>
    <t>https://youtu.be/sGAFpkrb0fc</t>
  </si>
  <si>
    <t>https://youtu.be/mR128KUBhhw</t>
  </si>
  <si>
    <t>https://youtu.be/fgmz-fKNxP4</t>
  </si>
  <si>
    <t>https://youtu.be/S_jIdGFJiYQ</t>
  </si>
  <si>
    <t>https://youtu.be/_fOD141SMHg</t>
  </si>
  <si>
    <t>https://youtu.be/brs8_wHqNtI</t>
  </si>
  <si>
    <t>https://youtu.be/9gF7Vh2F_E8</t>
  </si>
  <si>
    <t>https://youtu.be/VAzwgHO8gfc</t>
  </si>
  <si>
    <t>https://youtu.be/A3gTGQU7CRQ</t>
  </si>
  <si>
    <t>https://youtu.be/XyI-NYRRA4M</t>
  </si>
  <si>
    <t>https://youtu.be/Ydfa-cNyz6Y</t>
  </si>
  <si>
    <t>https://youtu.be/FrBLQpssMTA</t>
  </si>
  <si>
    <t>https://www.youtube.com/playlist?list=PL374iAbDdECDlOikgLKUvGUO7napuKFkk</t>
  </si>
  <si>
    <t>https://youtu.be/Foh7nj74AUc</t>
  </si>
  <si>
    <t>https://youtu.be/MDQcwTI1zJc</t>
  </si>
  <si>
    <t>https://youtu.be/WGjdD15bUTU</t>
  </si>
  <si>
    <t>https://youtu.be/NRuQPIAvrhs</t>
  </si>
  <si>
    <t>https://youtu.be/Nmmow439i7A</t>
  </si>
  <si>
    <t>https://youtu.be/2vJm3qDMvIg</t>
  </si>
  <si>
    <t>https://youtu.be/YeLAPIDHsZc</t>
  </si>
  <si>
    <t>https://youtu.be/UgiIJ0-kZ98</t>
  </si>
  <si>
    <t>https://youtu.be/z3uRR-dPc_w</t>
  </si>
  <si>
    <t>https://youtu.be/ojHQjZ0l1YM</t>
  </si>
  <si>
    <t>https://youtu.be/6Do5xyq--UU</t>
  </si>
  <si>
    <t>https://youtu.be/a2r8ukB7JQ8</t>
  </si>
  <si>
    <t>https://youtu.be/-H3MRixaquc</t>
  </si>
  <si>
    <t>https://youtu.be/3kfpL-kvabs</t>
  </si>
  <si>
    <t>https://youtu.be/JZ_IxRzMBZY</t>
  </si>
  <si>
    <t>https://youtu.be/JvZ3EjPdKEk</t>
  </si>
  <si>
    <t>https://youtu.be/JFq54uHu33s</t>
  </si>
  <si>
    <t>https://youtu.be/t36SkcsKsDo</t>
  </si>
  <si>
    <t>https://youtu.be/KQXjYBEXOSM</t>
  </si>
  <si>
    <t>https://youtu.be/loUkxpGSkfM</t>
  </si>
  <si>
    <t>https://youtu.be/F3FeVKePYMU</t>
  </si>
  <si>
    <t>Is included in 1 video</t>
  </si>
  <si>
    <t>Ethics &amp; Quant</t>
  </si>
  <si>
    <t>Financial Reporting I</t>
  </si>
  <si>
    <t>Financial Reporting II</t>
  </si>
  <si>
    <t>Derivatives &amp; Alternative Investments</t>
  </si>
  <si>
    <t>Portfolio Management I</t>
  </si>
  <si>
    <t>Portfolio Management II</t>
  </si>
  <si>
    <t>Economics I</t>
  </si>
  <si>
    <t>Economics II</t>
  </si>
  <si>
    <t>Career Planning</t>
  </si>
  <si>
    <t>12 GBC Courses?</t>
  </si>
  <si>
    <t>2 LOS = 1 Video</t>
  </si>
  <si>
    <t>Session 1</t>
  </si>
  <si>
    <t>Session 2</t>
  </si>
  <si>
    <t>Check</t>
  </si>
  <si>
    <t>https://www.cfainstitute.org/programs/cfa/exam/level-i</t>
  </si>
  <si>
    <t>The Level I computer-based exam consists of 180 multiple choice questions, split between two 135-minute sessions (session times are approximate). There is an optional break between sessions. Candidates must take both sessions in order to receive an exam result.</t>
  </si>
  <si>
    <t>First session (2 hours, 15 minutes): 90 multiple choice questions, covering the topics of ethics &amp; professional standards, quantitative methods, economics, and financial reporting and analysis </t>
  </si>
  <si>
    <t>Second session (2 hours, 15 minutes): 90 multiple choice questions, covering the topics of corporate finance, equity, fixed income, derivatives, alternative investments and portfolio management </t>
  </si>
  <si>
    <t>READING 1. THE TIME VALUE OF MONEY</t>
  </si>
  <si>
    <t>READING 2. Organizing, Visualizing, and Describing Data</t>
  </si>
  <si>
    <t>a identify and compare data types;</t>
  </si>
  <si>
    <t>b describe how data are organized for quantitative analysis;</t>
  </si>
  <si>
    <t>c interpret frequency and related distributions;</t>
  </si>
  <si>
    <t>d interpret a contingency table;</t>
  </si>
  <si>
    <t>e describe ways that data may be visualized and evaluate uses of specific visualizations;</t>
  </si>
  <si>
    <t>f describe how to select among visualization types;</t>
  </si>
  <si>
    <t>g calculate and interpret measures of central tendency;</t>
  </si>
  <si>
    <t>h evaluate alternative definitions of mean to address an investment problem;</t>
  </si>
  <si>
    <t>i calculate quantiles and interpret related visualizations;</t>
  </si>
  <si>
    <t>j calculate and interpret measures of dispersion;</t>
  </si>
  <si>
    <t>k calculate and interpret target downside deviation;</t>
  </si>
  <si>
    <t>l interpret skewness;</t>
  </si>
  <si>
    <t>m interpret kurtosis;</t>
  </si>
  <si>
    <t>n interpret correlation between two variable</t>
  </si>
  <si>
    <t>READING 3. PROBABILITY CONCEPTS</t>
  </si>
  <si>
    <t>b identify the two defining properties of probability, including mutually exclusive and exhaustive events, and compare and contrast empirical, subjective, and a priori probabilities;</t>
  </si>
  <si>
    <t>c describe the probability of an event in terms of odds for and against the event;</t>
  </si>
  <si>
    <t>d calculate and interpret conditional probabilities;</t>
  </si>
  <si>
    <t>e demonstrate the application of the multiplication and addition rules for probability;</t>
  </si>
  <si>
    <t>f compare and contrast dependent and independent events;</t>
  </si>
  <si>
    <t>g calculate and interpret an unconditional probability using the total probability rule;</t>
  </si>
  <si>
    <t>j interpret a probability tree and demonstrate its application to investment problems;</t>
  </si>
  <si>
    <t>k calculate and interpret the expected value, variance, standard deviation, covariances, and correlations of portfolio returns;</t>
  </si>
  <si>
    <t>m calculate and interpret an updated probability using Bayes’ formula;</t>
  </si>
  <si>
    <t>n identify the most appropriate method to solve a particular counting problem and analyze counting problems using factorial, combination, and permutation concepts.</t>
  </si>
  <si>
    <t>a define a random variable, an outcome, and an event;</t>
  </si>
  <si>
    <t>READING 4. COMMON PROBABILITY DISTRIBUTIONS</t>
  </si>
  <si>
    <t>READING 5. SAMPLING AND ESTIMATION</t>
  </si>
  <si>
    <t>READING 6. HYPOTHESIS TESTING</t>
  </si>
  <si>
    <t>a define a hypothesis, describe the steps of hypothesis testing, and describe and interpret the choice of the null and alternative hypotheses;</t>
  </si>
  <si>
    <t>b compare and contrast one-tailed and two-tailed tests of hypotheses;</t>
  </si>
  <si>
    <t>c explain a test statistic, Type I and Type II errors, a significance level, how significance levels are used in hypothesis testing, and the power of a test;</t>
  </si>
  <si>
    <t>d explain a decision rule and the relation between confidence intervals and hypothesis tests, and determine whether a statistically significant result is also economically meaningful.</t>
  </si>
  <si>
    <t>e explain and interpret the p-value as it relates to hypothesis testing;</t>
  </si>
  <si>
    <t>f describe how to interpret the significance of a test in the context of multiple tests;</t>
  </si>
  <si>
    <t>k compare and contrast parametric and nonparametric tests, and describe situations where each is the more appropriate type of test;</t>
  </si>
  <si>
    <t>l explain parametric and nonparametric tests of the hypothesis that the population correlation coefficient equals zero, and determine whether the hypothesis is rejected at a given level of significance;</t>
  </si>
  <si>
    <t>m explain tests of independence based on contingency table data.</t>
  </si>
  <si>
    <t>a compare and contrast probability samples with non-probability samples and discuss applications of each to an investment problem;</t>
  </si>
  <si>
    <t>c compare and contrast simple random, stratified random, cluster, convenience, and judgmental sampling;</t>
  </si>
  <si>
    <t>d explain the central limit theorem and its importance;</t>
  </si>
  <si>
    <t>e calculate and interpret the standard error of the sample mean;</t>
  </si>
  <si>
    <t>f identify and describe desirable properties of an estimator;</t>
  </si>
  <si>
    <t>g contrast a point estimate and a confidence interval estimate of a population parameter;</t>
  </si>
  <si>
    <t>h calculate and interpret a confidence interval for a population mean, given a normal distribution with 1) a known population variance, 2) an unknown population variance, or 3) an unknown population variance and a large sample size;</t>
  </si>
  <si>
    <t>i describe the use of resampling (bootstrap, jackknife) to estimate the sampling distribution of a statistic.</t>
  </si>
  <si>
    <t>j describe the issues regarding selection of the appropriate sample size, data snooping bias, sample selection bias, survivorship bias, look-ahead bias, and time-period bias.</t>
  </si>
  <si>
    <t>READING 7. INTRODUCTION TO LINEAR REGRESSION</t>
  </si>
  <si>
    <t>a describe a simple linear regression model and the roles of the dependent and independent variables in the model;</t>
  </si>
  <si>
    <t>b describe the least squares criterion, how it is used to estimate regression coefficients, and their interpretation;</t>
  </si>
  <si>
    <t>c explain the assumptions underlying the simple linear regression model, and describe how residuals and residual plots indicate if these assumptions may have been violated;</t>
  </si>
  <si>
    <t>d calculate and interpret the coefficient of determination and the F-statistic in a simple linear regression;</t>
  </si>
  <si>
    <t>e describe the use of analysis of variance (ANOVA) in regression analysis, interpret ANOVA results, and calculate and interpret the standard error of estimate in a simple linear regression;</t>
  </si>
  <si>
    <t>f formulate a null and an alternative hypothesis about a population value of a regression coefficient, and determine whether the null hypothesis is rejected at a given level of significance;</t>
  </si>
  <si>
    <t>g calculate and interpret the predicted value for the dependent variable, and a prediction interval for it, given an estimated linear regression model and a value for the independent variable;</t>
  </si>
  <si>
    <t>h describe different functional forms of simple linear regressions.</t>
  </si>
  <si>
    <t>READING 8. TOPICS IN DEMAND AND SUPPLY ANALYSIS</t>
  </si>
  <si>
    <t>READING 9. THE FIRM AND MARKET STRUCTURES</t>
  </si>
  <si>
    <t>READING 10. AGGREGATE OUTPUT, PRICES, AND ECONOMIC GROWTH</t>
  </si>
  <si>
    <t>READING 11. UNDERSTANDING BUSINESS CYCLES</t>
  </si>
  <si>
    <t>READING 12. MONETARY AND FISCAL POLICY</t>
  </si>
  <si>
    <t>READING 13. INTERNATIONAL TRADE AND CAPITAL FLOWS</t>
  </si>
  <si>
    <t>READING 14. CURRENCY EXCHANGE RATES</t>
  </si>
  <si>
    <t>READING 15. INTRODUCTION TO FINANCIAL STATEMENT ANALYSIS</t>
  </si>
  <si>
    <t>READING 16. FINANCIAL REPORTING STANDARDS</t>
  </si>
  <si>
    <t>READING 17. UNDERSTANDING INCOME STATEMENTS</t>
  </si>
  <si>
    <t>READING 18. UNDERSTANDING BALANCE SHEETS</t>
  </si>
  <si>
    <t>READING 19. UNDERSTANDING CASH FLOW STATEMENTS</t>
  </si>
  <si>
    <t>READING 20. FINANCIAL ANALYSIS TECHNIQUES</t>
  </si>
  <si>
    <t>READING 21. INVENTORIES</t>
  </si>
  <si>
    <t>READING 22. LONG-LIVED ASSETS</t>
  </si>
  <si>
    <t>READING 23. INCOME TAXES</t>
  </si>
  <si>
    <t>READING 24. NON-CURRENT (LONG-TERM) LIABILITIES</t>
  </si>
  <si>
    <t>READING 27. INTRODUCTION TO CORPORATE GOVERNANCE AND OTHER ESG CONSIDERATIONS</t>
  </si>
  <si>
    <t>READING 28. USES OF CAPITAL</t>
  </si>
  <si>
    <t>a describe the capital allocation process and basic principles of capital allocation;</t>
  </si>
  <si>
    <t>b demonstrate the use of net present value (NPV) and internal rate of return (IRR) in allocating capital and describe the advantages and disadvantages of each method;</t>
  </si>
  <si>
    <t>c describe expected relations among a company’s investments, company value, and share price;</t>
  </si>
  <si>
    <t>d describe types of real options relevant to capital investment;</t>
  </si>
  <si>
    <t>e describe common capital allocation pitfalls.</t>
  </si>
  <si>
    <t>READING 29. SOURCES OF CAPITAL</t>
  </si>
  <si>
    <t>a describe types of financing methods and considerations in their selection;</t>
  </si>
  <si>
    <t>b describe primary and secondary sources of liquidity and factors that influence a company’s liquidity position;</t>
  </si>
  <si>
    <t>c compare a company’s liquidity position with that of peer companies;</t>
  </si>
  <si>
    <t>d evaluate choices of short-term funding.</t>
  </si>
  <si>
    <t>READING 30. COST OF CAPITAL-FOUNDATIONAL TOPICS</t>
  </si>
  <si>
    <t>c calculate and interpret the cost of debt capital using the yield-to-maturity approach and the debt-rating approach;</t>
  </si>
  <si>
    <t>d calculate and interpret the cost of noncallable, nonconvertible preferred stock;</t>
  </si>
  <si>
    <t>e calculate and interpret the cost of equity capital using the capital asset pricing model approach and the bond yield plus risk premium approach;</t>
  </si>
  <si>
    <t>f explain and demonstrate beta estimation for public companies, thinly traded public companies, and nonpublic companies;</t>
  </si>
  <si>
    <t>g explain and demonstrate the correct treatment of flotation costs.</t>
  </si>
  <si>
    <t>READING 31. CAPITAL STRUCTURE</t>
  </si>
  <si>
    <t>a describe how a company’s capital structure may change over its life cycle;</t>
  </si>
  <si>
    <t>b explain the Modigliani–Miller propositions regarding capital structure;</t>
  </si>
  <si>
    <t>c describe the use of target capital structure in estimating WACC, and calculate and interpret target capital structure weights;</t>
  </si>
  <si>
    <t>d explain factors affecting capital structure decisions;</t>
  </si>
  <si>
    <t>e describe competing stakeholder interests in capital structure decisions.</t>
  </si>
  <si>
    <t>READING 32. MEASURES OF LEVERAGE</t>
  </si>
  <si>
    <t>d calculate the breakeven quantity of sales and determine the company's net income at various sales levels;</t>
  </si>
  <si>
    <t>READING 33. MARKET ORGANIZATION AND STRUCTURE</t>
  </si>
  <si>
    <t>READING 34. SECURITY MARKET INDICES</t>
  </si>
  <si>
    <t>READING 35. MARKET EFFICIENCY</t>
  </si>
  <si>
    <t>READING 36. OVERVIEW OF EQUITY SECURITIES</t>
  </si>
  <si>
    <t>READING 37. INTRODUCTION TO INDUSTRY AND COMPANY ANALYSIS</t>
  </si>
  <si>
    <t>READING 38. EQUITY VALUATION: CONCEPTS AND BASIC TOOLS</t>
  </si>
  <si>
    <t>READING 39. FIXED-INCOME SECURITIES: DEFINING ELEMENTS</t>
  </si>
  <si>
    <t>READING 40. FIXED-INCOME MARKETS: ISSUANCE, TRADING, AND FUNDING</t>
  </si>
  <si>
    <t>READING 41. INTRODUCTION TO FIXED-INCOME VALUATION</t>
  </si>
  <si>
    <t>READING 42. INTRODUCTION TO ASSET-BACKED SECURITIES</t>
  </si>
  <si>
    <t>READING 43. UNDERSTANDING FIXED‑INCOME RISK AND RETURN</t>
  </si>
  <si>
    <t>READING 44. FUNDAMENTALS OF CREDIT ANALYSIS</t>
  </si>
  <si>
    <t>READING 45. DERIVATIVE MARKETS AND INSTRUMENTS</t>
  </si>
  <si>
    <t>READING 46. BASICS OF DERIVATIVE PRICING AND VALUATION</t>
  </si>
  <si>
    <t>READING 47. INTRODUCTION TO ALTERNATIVE INVESTMENTS</t>
  </si>
  <si>
    <t>READING 48. PORTFOLIO MANAGEMENT: AN OVERVIEW</t>
  </si>
  <si>
    <t>READING 49. PORTFOLIO RISK AND RETURN: PART I</t>
  </si>
  <si>
    <t>READING 50. PORTFOLIO RISK AND RETURN: PART II</t>
  </si>
  <si>
    <t>READING 51. BASICS OF PORTFOLIO PLANNING AND CONSTRUCTION</t>
  </si>
  <si>
    <t>READING 53. RISK MANAGEMENT: AN INTRODUCTION</t>
  </si>
  <si>
    <t>READING 54. TECHNICAL ANALYSIS</t>
  </si>
  <si>
    <t xml:space="preserve">READING 55. FINTECH IN INVESTMENT MANAGEMENT </t>
  </si>
  <si>
    <t>READING 56. ETHICS AND TRUST IN THE INVESTMENT PROFESSION</t>
  </si>
  <si>
    <t>READING 57. CODE OF ETHICS AND STANDARDS OF PROFESSIONAL CONDUCT</t>
  </si>
  <si>
    <t>READING 58. GUIDANCE FOR STANDARDS I–VII</t>
  </si>
  <si>
    <t>READING 59. INTRODUCTION TO THE GLOBAL INVESTMENT PERFORMANCE STANDARDS (GIPS)</t>
  </si>
  <si>
    <t>READING 60. ETHICS APPLICATION</t>
  </si>
  <si>
    <t>a evaluate practices, policies, and conduct relative to the CFA Institute Code of Ethics and Standards of Professional Conduct;</t>
  </si>
  <si>
    <t>b explain how the practices, policies, and conduct do or do not violate the CFA Institute Code of Ethics and Standards of Professional Conduct.</t>
  </si>
  <si>
    <t>READING 52. THE BEHAVIORAL BIASES OF INDIVIDUALS</t>
  </si>
  <si>
    <t>a compare and contrast cognitive errors and emotional biases;</t>
  </si>
  <si>
    <t>b discuss commonly recognized behavioral biases and their implications for financial decision making;</t>
  </si>
  <si>
    <t>c describe how behavioral biases of investors can lead to market characteristics that may not be explained by traditional finance;</t>
  </si>
  <si>
    <t>a describe types and categories of alternative investments;</t>
  </si>
  <si>
    <t>b describe characteristics of direct investment, co-investment, and fund investment methods for alternative investments;</t>
  </si>
  <si>
    <t>c describe investment and compensation structures commonly used in alternative investments;</t>
  </si>
  <si>
    <t>d explain investment characteristics of hedge funds;</t>
  </si>
  <si>
    <t>e explain investment characteristics of private capital;</t>
  </si>
  <si>
    <t>f explain investment characteristics of natural resources;</t>
  </si>
  <si>
    <t>g explain investment characteristics of real estate;</t>
  </si>
  <si>
    <t>h explain investment characteristics of infrastructure;</t>
  </si>
  <si>
    <t>i describe issues in performance appraisal of alternative investments;</t>
  </si>
  <si>
    <t>j calculate and interpret returns of alternative investments on both before-fee and after-fee bases.</t>
  </si>
  <si>
    <t>define and explain leverage, business risk, sales risk, operating risk, and financial risk and classify a risk;</t>
  </si>
  <si>
    <t>b describe potential links between technical analysis and behavioral finance;</t>
  </si>
  <si>
    <t>c compare principles of technical analysis and fundamental analysis;</t>
  </si>
  <si>
    <t>d describe and interpret different types of technical analysis charts;</t>
  </si>
  <si>
    <t>e explain uses of trend, support, and resistance lines;</t>
  </si>
  <si>
    <t>f explain common chart patterns;</t>
  </si>
  <si>
    <t>g explain common technical indicators;</t>
  </si>
  <si>
    <t>h describe principles of intermarket analysis;</t>
  </si>
  <si>
    <t>i explain technical analysis applications to portfolio management.</t>
  </si>
  <si>
    <t>a explain why the GIPS standards were created, what parties the GIPS standards apply to, and who is benefitted by the standards;</t>
  </si>
  <si>
    <t>b describe the key concepts of the GIPS standards for firms;</t>
  </si>
  <si>
    <t>c explain the purpose of composites in performance reporting;</t>
  </si>
  <si>
    <t>d describe the fundamentals of compliance, including the recommendations of the GIPS Standards with respect to the definition of the firm and the firm’s definition of discretion;</t>
  </si>
  <si>
    <t>e describe the concept of independent verification.</t>
  </si>
  <si>
    <r>
      <t>1,2,3,</t>
    </r>
    <r>
      <rPr>
        <sz val="11"/>
        <color rgb="FFFF0000"/>
        <rFont val="Calibri"/>
        <family val="2"/>
        <scheme val="minor"/>
      </rPr>
      <t>4,5,6,7</t>
    </r>
  </si>
  <si>
    <r>
      <t>8,9,10,11,12</t>
    </r>
    <r>
      <rPr>
        <sz val="11"/>
        <color rgb="FFFF0000"/>
        <rFont val="Calibri"/>
        <family val="2"/>
        <scheme val="minor"/>
      </rPr>
      <t>,13,14</t>
    </r>
  </si>
  <si>
    <r>
      <t>15,16,17</t>
    </r>
    <r>
      <rPr>
        <sz val="11"/>
        <color rgb="FFFF0000"/>
        <rFont val="Calibri"/>
        <family val="2"/>
        <scheme val="minor"/>
      </rPr>
      <t>,18,19,20</t>
    </r>
    <r>
      <rPr>
        <sz val="11"/>
        <color theme="1"/>
        <rFont val="Calibri"/>
        <family val="2"/>
        <scheme val="minor"/>
      </rPr>
      <t>,</t>
    </r>
    <r>
      <rPr>
        <sz val="11"/>
        <color rgb="FFFFC000"/>
        <rFont val="Calibri"/>
        <family val="2"/>
        <scheme val="minor"/>
      </rPr>
      <t>21,22,23,24,</t>
    </r>
    <r>
      <rPr>
        <sz val="11"/>
        <color rgb="FFF50BF5"/>
        <rFont val="Calibri"/>
        <family val="2"/>
        <scheme val="minor"/>
      </rPr>
      <t>25,26</t>
    </r>
  </si>
  <si>
    <r>
      <t>27,28,29,</t>
    </r>
    <r>
      <rPr>
        <sz val="11"/>
        <color rgb="FFFF0000"/>
        <rFont val="Calibri"/>
        <family val="2"/>
        <scheme val="minor"/>
      </rPr>
      <t>30,31,32</t>
    </r>
  </si>
  <si>
    <r>
      <t>33,34,35,</t>
    </r>
    <r>
      <rPr>
        <sz val="11"/>
        <color rgb="FFFF0000"/>
        <rFont val="Calibri"/>
        <family val="2"/>
        <scheme val="minor"/>
      </rPr>
      <t>36,37,38</t>
    </r>
  </si>
  <si>
    <r>
      <t>45</t>
    </r>
    <r>
      <rPr>
        <sz val="11"/>
        <rFont val="Calibri"/>
        <family val="2"/>
        <scheme val="minor"/>
      </rPr>
      <t>,46</t>
    </r>
  </si>
  <si>
    <t>47,</t>
  </si>
  <si>
    <r>
      <t>48,49,50,</t>
    </r>
    <r>
      <rPr>
        <sz val="11"/>
        <color rgb="FFFF0000"/>
        <rFont val="Calibri"/>
        <family val="2"/>
        <scheme val="minor"/>
      </rPr>
      <t>51,52,53,54,55</t>
    </r>
  </si>
  <si>
    <t>56,57,58,59,60</t>
  </si>
  <si>
    <t>READING 25. FINANCIAL REPORTING QUALITY</t>
  </si>
  <si>
    <t>READING 26. APPLICATIONS OF FINANCIAL STATEMENT ANALYSIS</t>
  </si>
  <si>
    <t>Study Session #</t>
  </si>
  <si>
    <t>1,2</t>
  </si>
  <si>
    <t>3,4</t>
  </si>
  <si>
    <t>5,6,7,8</t>
  </si>
  <si>
    <t>9,10</t>
  </si>
  <si>
    <t>11,12</t>
  </si>
  <si>
    <t>13,14</t>
  </si>
  <si>
    <t>17,18</t>
  </si>
  <si>
    <t>https://youtu.be/YNy_dJZUwRY</t>
  </si>
  <si>
    <r>
      <t>39,40,41,42,</t>
    </r>
    <r>
      <rPr>
        <sz val="11"/>
        <color rgb="FFFF0000"/>
        <rFont val="Calibri"/>
        <family val="2"/>
        <scheme val="minor"/>
      </rPr>
      <t>43,44</t>
    </r>
  </si>
  <si>
    <t>Resding &amp; LOS</t>
  </si>
  <si>
    <t>a define a probability distribution and compare and contrast discrete and continuous random variables and their probability functions;</t>
  </si>
  <si>
    <t>b calculate and interpret probabilities for a random variable given its cumulative distribution function;</t>
  </si>
  <si>
    <t>d describe the properties of the continuous uniform distribution, and calculate and interpret probabilities given a continuous uniform distribution;</t>
  </si>
  <si>
    <t>e describe the properties of a Bernoulli random variable and a binomial random variable, and calculate and interpret probabilities given the binomial distribution function;</t>
  </si>
  <si>
    <t>f explain the key properties of the normal distribution;</t>
  </si>
  <si>
    <t>g contrast a multivariate distribution and a univariate distribution, and explain the role of correlation in the multivariate normal distribution;</t>
  </si>
  <si>
    <t>h calculate the probability that a normally distributed random variable lies inside a given interval;</t>
  </si>
  <si>
    <t>I explain how to standardize a random variable;</t>
  </si>
  <si>
    <t>j calculate and interpret probabilities using the standard normal distribution;</t>
  </si>
  <si>
    <t>k define shortfall risk, calculate the safety-first ratio, and identify an optimal portfolio using Roy’s safety-first criterion;</t>
  </si>
  <si>
    <t>l explain the relationship between normal and lognormal distributions and why the lognormal distribution is used to model asset prices;</t>
  </si>
  <si>
    <t>m calculate and interpret a continuously compounded rate of return, given a specific holding period return;</t>
  </si>
  <si>
    <t>n describe the properties of the Student’s t-distribution, and calculate and interpret its degrees of freedom;</t>
  </si>
  <si>
    <t>o describe the properties of the chi-square distribution and the F-distribution, and calculate and interpret their degrees of freedom;</t>
  </si>
  <si>
    <t>p describe Monte Carlo simulation.</t>
  </si>
  <si>
    <r>
      <t xml:space="preserve">h </t>
    </r>
    <r>
      <rPr>
        <b/>
        <sz val="11"/>
        <color rgb="FFFF0000"/>
        <rFont val="Calibri"/>
        <family val="2"/>
        <scheme val="minor"/>
      </rPr>
      <t>calculate and interpret the expected value, variance, and standard deviation</t>
    </r>
    <r>
      <rPr>
        <sz val="11"/>
        <color theme="1"/>
        <rFont val="Calibri"/>
        <family val="2"/>
        <scheme val="minor"/>
      </rPr>
      <t xml:space="preserve"> </t>
    </r>
    <r>
      <rPr>
        <b/>
        <sz val="11"/>
        <color rgb="FF00B050"/>
        <rFont val="Calibri"/>
        <family val="2"/>
        <scheme val="minor"/>
      </rPr>
      <t>of random variables</t>
    </r>
    <r>
      <rPr>
        <sz val="11"/>
        <color theme="1"/>
        <rFont val="Calibri"/>
        <family val="2"/>
        <scheme val="minor"/>
      </rPr>
      <t>;</t>
    </r>
  </si>
  <si>
    <r>
      <t xml:space="preserve">l calculate and interpret the covariances </t>
    </r>
    <r>
      <rPr>
        <b/>
        <sz val="11"/>
        <color rgb="FFFF0000"/>
        <rFont val="Calibri"/>
        <family val="2"/>
        <scheme val="minor"/>
      </rPr>
      <t>of portfolio returns</t>
    </r>
    <r>
      <rPr>
        <sz val="11"/>
        <color theme="1"/>
        <rFont val="Calibri"/>
        <family val="2"/>
        <scheme val="minor"/>
      </rPr>
      <t xml:space="preserve"> using the joint probability function;</t>
    </r>
  </si>
  <si>
    <r>
      <t>h identify the appropriate test statistic and interpret the results for a hypothesis</t>
    </r>
    <r>
      <rPr>
        <b/>
        <sz val="11"/>
        <color rgb="FFFF0000"/>
        <rFont val="Calibri"/>
        <family val="2"/>
        <scheme val="minor"/>
      </rPr>
      <t xml:space="preserve"> test concerning the equality of the population means</t>
    </r>
    <r>
      <rPr>
        <sz val="11"/>
        <color theme="1"/>
        <rFont val="Calibri"/>
        <family val="2"/>
        <scheme val="minor"/>
      </rPr>
      <t xml:space="preserve"> of two at least approximately normally distributed populations</t>
    </r>
    <r>
      <rPr>
        <b/>
        <sz val="11"/>
        <color rgb="FFFF0000"/>
        <rFont val="Calibri"/>
        <family val="2"/>
        <scheme val="minor"/>
      </rPr>
      <t xml:space="preserve"> based on independent random samples with equal assumed variances;</t>
    </r>
  </si>
  <si>
    <r>
      <t xml:space="preserve">i identify the appropriate test statistic and interpret the results for a hypothesis </t>
    </r>
    <r>
      <rPr>
        <b/>
        <sz val="11"/>
        <color rgb="FFFF0000"/>
        <rFont val="Calibri"/>
        <family val="2"/>
        <scheme val="minor"/>
      </rPr>
      <t>test concerning the mean difference</t>
    </r>
    <r>
      <rPr>
        <sz val="11"/>
        <color theme="1"/>
        <rFont val="Calibri"/>
        <family val="2"/>
        <scheme val="minor"/>
      </rPr>
      <t xml:space="preserve"> of two normally distributed populations;</t>
    </r>
  </si>
  <si>
    <r>
      <t xml:space="preserve">j identify the appropriate test statistic and interpret the results for a hypothesis </t>
    </r>
    <r>
      <rPr>
        <b/>
        <sz val="11"/>
        <color rgb="FFFF0000"/>
        <rFont val="Calibri"/>
        <family val="2"/>
        <scheme val="minor"/>
      </rPr>
      <t>test concerning (1) the variance of a normally distributed population</t>
    </r>
    <r>
      <rPr>
        <sz val="11"/>
        <color theme="1"/>
        <rFont val="Calibri"/>
        <family val="2"/>
        <scheme val="minor"/>
      </rPr>
      <t xml:space="preserve"> and (2) </t>
    </r>
    <r>
      <rPr>
        <b/>
        <sz val="11"/>
        <color rgb="FFFF0000"/>
        <rFont val="Calibri"/>
        <family val="2"/>
        <scheme val="minor"/>
      </rPr>
      <t xml:space="preserve">the equality of the variances of two normally distributed populations </t>
    </r>
    <r>
      <rPr>
        <sz val="11"/>
        <color theme="1"/>
        <rFont val="Calibri"/>
        <family val="2"/>
        <scheme val="minor"/>
      </rPr>
      <t>based on two independent random samples;</t>
    </r>
  </si>
  <si>
    <r>
      <t xml:space="preserve">g identify the appropriate test statistic and interpret the results for a hypothesis </t>
    </r>
    <r>
      <rPr>
        <b/>
        <sz val="11"/>
        <color rgb="FFFF0000"/>
        <rFont val="Calibri"/>
        <family val="2"/>
        <scheme val="minor"/>
      </rPr>
      <t>test</t>
    </r>
    <r>
      <rPr>
        <sz val="11"/>
        <color theme="1"/>
        <rFont val="Calibri"/>
        <family val="2"/>
        <scheme val="minor"/>
      </rPr>
      <t xml:space="preserve"> </t>
    </r>
    <r>
      <rPr>
        <b/>
        <sz val="11"/>
        <color rgb="FFFF0000"/>
        <rFont val="Calibri"/>
        <family val="2"/>
        <scheme val="minor"/>
      </rPr>
      <t>concerning the population mean</t>
    </r>
    <r>
      <rPr>
        <sz val="11"/>
        <color theme="1"/>
        <rFont val="Calibri"/>
        <family val="2"/>
        <scheme val="minor"/>
      </rPr>
      <t xml:space="preserve"> of both large and small samples when the population is normally or approximately normally distributed and the variance is (1) known or (2) unknown;</t>
    </r>
  </si>
  <si>
    <t>c describe the properties of a discrete distribution, and calculate and interpret probabilities given the discrete uniform distribution;</t>
  </si>
  <si>
    <t>2020: READING 33. COST OF CAPITAL</t>
  </si>
  <si>
    <t>STOPLIGHT</t>
  </si>
  <si>
    <t>Corporate Issuers</t>
  </si>
  <si>
    <t>First session (2 hours, 15 minutes): 90 multiple choice questions, covering the topics of ethics &amp; professional standards, quantitative methods, economics, and financial statement analysis </t>
  </si>
  <si>
    <t>2023 Learning Modules</t>
  </si>
  <si>
    <t>36,37,38,39,40,41</t>
  </si>
  <si>
    <t>1,2,3,4,5,6,7</t>
  </si>
  <si>
    <t>8,9,10,11,12,13,14,15</t>
  </si>
  <si>
    <t>16,17,18,19,20,21,22,23,24,25,26,27</t>
  </si>
  <si>
    <t>28,29,30,31,32,33,34,35</t>
  </si>
  <si>
    <t>42,43,44,45,46,47</t>
  </si>
  <si>
    <t>48,49,50,51,52,53,54,55,56,57</t>
  </si>
  <si>
    <t>58,59,60</t>
  </si>
  <si>
    <t>61,62,63,64,65,66,67,68</t>
  </si>
  <si>
    <t>69,70,71,72,73</t>
  </si>
  <si>
    <t>Modules</t>
  </si>
  <si>
    <t>Module 1. THE TIME VALUE OF MONEY</t>
  </si>
  <si>
    <t>Module 2. Organizing, Visualizing, and Describing Data</t>
  </si>
  <si>
    <t>Module 3. PROBABILITY CONCEPTS</t>
  </si>
  <si>
    <t>Module 4. COMMON PROBABILITY DISTRIBUTIONS</t>
  </si>
  <si>
    <t>Module 5. SAMPLING AND ESTIMATION</t>
  </si>
  <si>
    <t>Module 6. HYPOTHESIS TESTING</t>
  </si>
  <si>
    <t>Module 7. INTRODUCTION TO LINEAR REGRESSION</t>
  </si>
  <si>
    <t>interpret interest rates as required rates of return, discount rates, or opportunity costs;</t>
  </si>
  <si>
    <t>explain an interest rate as the sum of a real risk-free rate and premiums that compensate investors for bearing distinct types of risk;</t>
  </si>
  <si>
    <t>calculate and interpret the future value (FV) and present value (PV) of a single sum of money, an ordinary annuity, an annuity due, a perpetuity (PV only), and a series of unequal cash flows;</t>
  </si>
  <si>
    <t>calculate the solution for time value of money problems for different frequencies of compounding;</t>
  </si>
  <si>
    <t>calculate and interpret the effective annual rate, given the stated annual interest rate and the frequency of compounding;</t>
  </si>
  <si>
    <t>identify and compare data types;</t>
  </si>
  <si>
    <t>describe how data are organized for quantitative analysis;</t>
  </si>
  <si>
    <t>interpret frequency and related distributions;</t>
  </si>
  <si>
    <t>interpret a contingency table;</t>
  </si>
  <si>
    <t>describe ways that data may be visualized and evaluate uses of specific visualizations;</t>
  </si>
  <si>
    <t>describe how to select among visualization types;</t>
  </si>
  <si>
    <t>calculate and interpret measures of central tendency;</t>
  </si>
  <si>
    <t>evaluate alternative definitions of mean to address an investment problem;</t>
  </si>
  <si>
    <t>calculate quantiles and interpret related visualizations;</t>
  </si>
  <si>
    <t>calculate and interpret measures of dispersion;</t>
  </si>
  <si>
    <t>calculate and interpret target downside deviation;</t>
  </si>
  <si>
    <t>interpret skewness;</t>
  </si>
  <si>
    <t>interpret kurtosis;</t>
  </si>
  <si>
    <t>interpret correlation between two variable</t>
  </si>
  <si>
    <t>define a random variable, an outcome, and an event;</t>
  </si>
  <si>
    <t>identify the two defining properties of probability, including mutually exclusive and exhaustive events, and compare and contrast empirical, subjective, and a priori probabilities;</t>
  </si>
  <si>
    <t>describe the probability of an event in terms of odds for and against the event;</t>
  </si>
  <si>
    <t>demonstrate the application of the multiplication and addition rules for probability;</t>
  </si>
  <si>
    <t>compare and contrast dependent and independent events;</t>
  </si>
  <si>
    <t>calculate and interpret an unconditional probability using the total probability rule;</t>
  </si>
  <si>
    <r>
      <rPr>
        <b/>
        <sz val="11"/>
        <color rgb="FFFF0000"/>
        <rFont val="Calibri"/>
        <family val="2"/>
        <scheme val="minor"/>
      </rPr>
      <t>calculate and interpret the expected value, variance, and standard deviation</t>
    </r>
    <r>
      <rPr>
        <sz val="11"/>
        <color theme="1"/>
        <rFont val="Calibri"/>
        <family val="2"/>
        <scheme val="minor"/>
      </rPr>
      <t xml:space="preserve"> </t>
    </r>
    <r>
      <rPr>
        <b/>
        <sz val="11"/>
        <color rgb="FF00B050"/>
        <rFont val="Calibri"/>
        <family val="2"/>
        <scheme val="minor"/>
      </rPr>
      <t>of random variables</t>
    </r>
    <r>
      <rPr>
        <sz val="11"/>
        <color theme="1"/>
        <rFont val="Calibri"/>
        <family val="2"/>
        <scheme val="minor"/>
      </rPr>
      <t>;</t>
    </r>
  </si>
  <si>
    <t>explain the use of conditional expectation in investment applications;</t>
  </si>
  <si>
    <t>interpret a probability tree and demonstrate its application to investment problems;</t>
  </si>
  <si>
    <t>calculate and interpret the expected value, variance, standard deviation, covariances, and correlations of portfolio returns;</t>
  </si>
  <si>
    <r>
      <t xml:space="preserve">calculate and interpret the covariances </t>
    </r>
    <r>
      <rPr>
        <b/>
        <sz val="11"/>
        <color rgb="FFFF0000"/>
        <rFont val="Calibri"/>
        <family val="2"/>
        <scheme val="minor"/>
      </rPr>
      <t>of portfolio returns</t>
    </r>
    <r>
      <rPr>
        <sz val="11"/>
        <color theme="1"/>
        <rFont val="Calibri"/>
        <family val="2"/>
        <scheme val="minor"/>
      </rPr>
      <t xml:space="preserve"> using the joint probability function;</t>
    </r>
  </si>
  <si>
    <t>calculate and interpret an updated probability using Bayes’ formula;</t>
  </si>
  <si>
    <t>identify the most appropriate method to solve a particular counting problem and analyze counting problems using factorial, combination, and permutation concepts.</t>
  </si>
  <si>
    <t>define a probability distribution and compare and contrast discrete and continuous random variables and their probability functions;</t>
  </si>
  <si>
    <t>calculate and interpret probabilities for a random variable given its cumulative distribution function;</t>
  </si>
  <si>
    <t>describe the properties of a discrete distribution, and calculate and interpret probabilities given the discrete uniform distribution;</t>
  </si>
  <si>
    <t>describe the properties of the continuous uniform distribution, and calculate and interpret probabilities given a continuous uniform distribution;</t>
  </si>
  <si>
    <t>describe the properties of a Bernoulli random variable and a binomial random variable, and calculate and interpret probabilities given the binomial distribution function;</t>
  </si>
  <si>
    <t>explain the key properties of the normal distribution;</t>
  </si>
  <si>
    <t>contrast a multivariate distribution and a univariate distribution, and explain the role of correlation in the multivariate normal distribution;</t>
  </si>
  <si>
    <t>calculate the probability that a normally distributed random variable lies inside a given interval;</t>
  </si>
  <si>
    <t>explain how to standardize a random variable;</t>
  </si>
  <si>
    <t>calculate and interpret probabilities using the standard normal distribution;</t>
  </si>
  <si>
    <t>define shortfall risk, calculate the safety-first ratio, and identify an optimal portfolio using Roy’s safety-first criterion;</t>
  </si>
  <si>
    <t>explain the relationship between normal and lognormal distributions and why the lognormal distribution is used to model asset prices;</t>
  </si>
  <si>
    <t>calculate and interpret a continuously compounded rate of return, given a specific holding period return;</t>
  </si>
  <si>
    <t>describe the properties of the Student’s t-distribution, and calculate and interpret its degrees of freedom;</t>
  </si>
  <si>
    <t>describe the properties of the chi-square distribution and the F-distribution, and calculate and interpret their degrees of freedom;</t>
  </si>
  <si>
    <t>describe Monte Carlo simulation.</t>
  </si>
  <si>
    <t>compare and contrast probability samples with non-probability samples and discuss applications of each to an investment problem;</t>
  </si>
  <si>
    <t>explain sampling error;</t>
  </si>
  <si>
    <t>compare and contrast simple random, stratified random, cluster, convenience, and judgmental sampling;</t>
  </si>
  <si>
    <t>explain the central limit theorem and its importance;</t>
  </si>
  <si>
    <t>calculate and interpret the standard error of the sample mean;</t>
  </si>
  <si>
    <t>identify and describe desirable properties of an estimator;</t>
  </si>
  <si>
    <t>contrast a point estimate and a confidence interval estimate of a population parameter;</t>
  </si>
  <si>
    <t>calculate and interpret a confidence interval for a population mean, given a normal distribution with 1) a known population variance, 2) an unknown population variance, or 3) an unknown population variance and a large sample size;</t>
  </si>
  <si>
    <t>describe the use of resampling (bootstrap, jackknife) to estimate the sampling distribution of a statistic.</t>
  </si>
  <si>
    <t>describe the issues regarding selection of the appropriate sample size, data snooping bias, sample selection bias, survivorship bias, look-ahead bias, and time-period bias.</t>
  </si>
  <si>
    <t>compare and contrast one-tailed and two-tailed tests of hypotheses;</t>
  </si>
  <si>
    <t>explain a test statistic, Type I and Type II errors, a significance level, how significance levels are used in hypothesis testing, and the power of a test;</t>
  </si>
  <si>
    <t>explain a decision rule and the relation between confidence intervals and hypothesis tests, and determine whether a statistically significant result is also economically meaningful.</t>
  </si>
  <si>
    <t>explain and interpret the p-value as it relates to hypothesis testing;</t>
  </si>
  <si>
    <t>describe how to interpret the significance of a test in the context of multiple tests;</t>
  </si>
  <si>
    <r>
      <t xml:space="preserve">identify the appropriate test statistic and interpret the results for a hypothesis </t>
    </r>
    <r>
      <rPr>
        <b/>
        <sz val="11"/>
        <color rgb="FFFF0000"/>
        <rFont val="Calibri"/>
        <family val="2"/>
        <scheme val="minor"/>
      </rPr>
      <t>test</t>
    </r>
    <r>
      <rPr>
        <sz val="11"/>
        <color theme="1"/>
        <rFont val="Calibri"/>
        <family val="2"/>
        <scheme val="minor"/>
      </rPr>
      <t xml:space="preserve"> </t>
    </r>
    <r>
      <rPr>
        <b/>
        <sz val="11"/>
        <color rgb="FFFF0000"/>
        <rFont val="Calibri"/>
        <family val="2"/>
        <scheme val="minor"/>
      </rPr>
      <t>concerning the population mean</t>
    </r>
    <r>
      <rPr>
        <sz val="11"/>
        <color theme="1"/>
        <rFont val="Calibri"/>
        <family val="2"/>
        <scheme val="minor"/>
      </rPr>
      <t xml:space="preserve"> of both large and small samples when the population is normally or approximately normally distributed and the variance is (1) known or (2) unknown;</t>
    </r>
  </si>
  <si>
    <r>
      <t>identify the appropriate test statistic and interpret the results for a hypothesis</t>
    </r>
    <r>
      <rPr>
        <b/>
        <sz val="11"/>
        <color rgb="FFFF0000"/>
        <rFont val="Calibri"/>
        <family val="2"/>
        <scheme val="minor"/>
      </rPr>
      <t xml:space="preserve"> test concerning the equality of the population means</t>
    </r>
    <r>
      <rPr>
        <sz val="11"/>
        <color theme="1"/>
        <rFont val="Calibri"/>
        <family val="2"/>
        <scheme val="minor"/>
      </rPr>
      <t xml:space="preserve"> of two at least approximately normally distributed populations</t>
    </r>
    <r>
      <rPr>
        <b/>
        <sz val="11"/>
        <color rgb="FFFF0000"/>
        <rFont val="Calibri"/>
        <family val="2"/>
        <scheme val="minor"/>
      </rPr>
      <t xml:space="preserve"> based on independent random samples with equal assumed variances;</t>
    </r>
  </si>
  <si>
    <r>
      <t xml:space="preserve">identify the appropriate test statistic and interpret the results for a hypothesis </t>
    </r>
    <r>
      <rPr>
        <b/>
        <sz val="11"/>
        <color rgb="FFFF0000"/>
        <rFont val="Calibri"/>
        <family val="2"/>
        <scheme val="minor"/>
      </rPr>
      <t>test concerning the mean difference</t>
    </r>
    <r>
      <rPr>
        <sz val="11"/>
        <color theme="1"/>
        <rFont val="Calibri"/>
        <family val="2"/>
        <scheme val="minor"/>
      </rPr>
      <t xml:space="preserve"> of two normally distributed populations;</t>
    </r>
  </si>
  <si>
    <r>
      <t xml:space="preserve">identify the appropriate test statistic and interpret the results for a hypothesis </t>
    </r>
    <r>
      <rPr>
        <b/>
        <sz val="11"/>
        <color rgb="FFFF0000"/>
        <rFont val="Calibri"/>
        <family val="2"/>
        <scheme val="minor"/>
      </rPr>
      <t>test concerning (1) the variance of a normally distributed population</t>
    </r>
    <r>
      <rPr>
        <sz val="11"/>
        <color theme="1"/>
        <rFont val="Calibri"/>
        <family val="2"/>
        <scheme val="minor"/>
      </rPr>
      <t xml:space="preserve"> and (2) </t>
    </r>
    <r>
      <rPr>
        <b/>
        <sz val="11"/>
        <color rgb="FFFF0000"/>
        <rFont val="Calibri"/>
        <family val="2"/>
        <scheme val="minor"/>
      </rPr>
      <t xml:space="preserve">the equality of the variances of two normally distributed populations </t>
    </r>
    <r>
      <rPr>
        <sz val="11"/>
        <color theme="1"/>
        <rFont val="Calibri"/>
        <family val="2"/>
        <scheme val="minor"/>
      </rPr>
      <t>based on two independent random samples;</t>
    </r>
  </si>
  <si>
    <t>compare and contrast parametric and nonparametric tests, and describe situations where each is the more appropriate type of test;</t>
  </si>
  <si>
    <t>explain parametric and nonparametric tests of the hypothesis that the population correlation coefficient equals zero, and determine whether the hypothesis is rejected at a given level of significance;</t>
  </si>
  <si>
    <t>explain tests of independence based on contingency table data.</t>
  </si>
  <si>
    <t>describe a simple linear regression model and the roles of the dependent and independent variables in the model;</t>
  </si>
  <si>
    <t>describe the least squares criterion, how it is used to estimate regression coefficients, and their interpretation;</t>
  </si>
  <si>
    <t>explain the assumptions underlying the simple linear regression model, and describe how residuals and residual plots indicate if these assumptions may have been violated;</t>
  </si>
  <si>
    <t>calculate and interpret the coefficient of determination and the F-statistic in a simple linear regression;</t>
  </si>
  <si>
    <t>describe the use of analysis of variance (ANOVA) in regression analysis, interpret ANOVA results, and calculate and interpret the standard error of estimate in a simple linear regression;</t>
  </si>
  <si>
    <t>formulate a null and an alternative hypothesis about a population value of a regression coefficient, and determine whether the null hypothesis is rejected at a given level of significance;</t>
  </si>
  <si>
    <t>calculate and interpret the predicted value for the dependent variable, and a prediction interval for it, given an estimated linear regression model and a value for the independent variable;</t>
  </si>
  <si>
    <t>describe different functional forms of simple linear regressions.</t>
  </si>
  <si>
    <t>Module 8. TOPICS IN DEMAND AND SUPPLY ANALYSIS</t>
  </si>
  <si>
    <t>Module 9. THE FIRM AND MARKET STRUCTURES</t>
  </si>
  <si>
    <t>Module 10. AGGREGATE OUTPUT, PRICES, AND ECONOMIC GROWTH</t>
  </si>
  <si>
    <t>Module 11. UNDERSTANDING BUSINESS CYCLES</t>
  </si>
  <si>
    <t>Module 12. MONETARY AND FISCAL POLICY</t>
  </si>
  <si>
    <t>Module 14. INTERNATIONAL TRADE AND CAPITAL FLOWS</t>
  </si>
  <si>
    <t>Module 15. CURRENCY EXCHANGE RATES</t>
  </si>
  <si>
    <t>Module 13. INTRODUCTION TO GEOPOLITICS</t>
  </si>
  <si>
    <t>describe geopolitics from a cooperation versus competition perspective</t>
  </si>
  <si>
    <t>describe geopolitics and its relationship with globalization</t>
  </si>
  <si>
    <t>describe tools of geopolitics and their impact on regions and economies</t>
  </si>
  <si>
    <t>describe geopolitical risk and its impact on investments</t>
  </si>
  <si>
    <t>calculate and interpret price, income, and cross-price elasticities of demand and describe factors that affect each measure;</t>
  </si>
  <si>
    <t>compare substitution and income effects;</t>
  </si>
  <si>
    <t>distinguish between normal goods and inferior goods;</t>
  </si>
  <si>
    <t>describe the phenomenon of diminishing marginal returns;</t>
  </si>
  <si>
    <t>determine and describe breakeven and shutdown points of production;</t>
  </si>
  <si>
    <t>describe how economies of scale and diseconomies of scale affect costs.</t>
  </si>
  <si>
    <t>describe characteristics of perfect competition, monopolistic competition, oligopoly, and pure monopoly;</t>
  </si>
  <si>
    <t>explain relationships between price, marginal revenue, marginal cost, economic profit, and the elasticity of demand under each market structure;</t>
  </si>
  <si>
    <t>describe a firm’s supply function under each market structure;</t>
  </si>
  <si>
    <t>describe and determine the optimal price and output for firms under each market structure;</t>
  </si>
  <si>
    <t>explain factors affecting long-run equilibrium under each market structure;</t>
  </si>
  <si>
    <t>describe pricing strategy under each market structure;</t>
  </si>
  <si>
    <t>describe the use and limitations of concentration measures in identifying market structure;</t>
  </si>
  <si>
    <t>identify the type of market structure within which a firm operates.</t>
  </si>
  <si>
    <t>calculate and explain gross domestic product (GDP) using expenditure and income approaches;</t>
  </si>
  <si>
    <t>compare the sum-of-value-added and value-of-final-output methods of calculating GDP;</t>
  </si>
  <si>
    <t>compare nominal and real GDP and calculate and interpret the GDP deflator;</t>
  </si>
  <si>
    <t>compare GDP, national income, personal income, and personal disposable income;</t>
  </si>
  <si>
    <t>explain the fundamental relationship among saving, investment, the fiscal balance, and the trade balance;</t>
  </si>
  <si>
    <t>explain the IS and LM curves and how they combine to generate the aggregate demand curve;</t>
  </si>
  <si>
    <t>explain the aggregate supply curve in the short run and long run;</t>
  </si>
  <si>
    <t>explain causes of movements along and shifts in aggregate demand and supply curves;</t>
  </si>
  <si>
    <t>describe how fluctuations in aggregate demand and aggregate supply cause short-run changes in the economy and the business cycle;</t>
  </si>
  <si>
    <t>distinguish between the following types of macroeconomic equilibria: long-run full employment, short-run recessionary gap, short-run inflationary gap, and short-run stagflation;</t>
  </si>
  <si>
    <t>explain how a short-run macroeconomic equilibrium may occur at a level above or below full employment;</t>
  </si>
  <si>
    <t>analyze the effect of combined changes in aggregate supply and demand on the economy;</t>
  </si>
  <si>
    <t>describe sources, measurement, and sustainability of economic growth;</t>
  </si>
  <si>
    <t>describe the production function approach to analyzing the sources of economic growth;</t>
  </si>
  <si>
    <t>distinguish between input growth and growth of total factor productivity as components of economic growth.</t>
  </si>
  <si>
    <t>describe credit cycles</t>
  </si>
  <si>
    <t>describe the business cycle and its phases;</t>
  </si>
  <si>
    <t>describe how resource use, housing sector activity, and external trade sector activity vary as an economy moves through the business cycle;</t>
  </si>
  <si>
    <t>describe theories of the business cycle;</t>
  </si>
  <si>
    <t>interpret a set of economic indicators and describe their uses and limitations.</t>
  </si>
  <si>
    <t>describe types of unemployment and compare measures of unemployment;</t>
  </si>
  <si>
    <t>explain inflation, hyperinflation, disinflation, and deflation;</t>
  </si>
  <si>
    <t>explain the construction of indices used to measure inflation;</t>
  </si>
  <si>
    <t>compare inflation measures, including their uses and limitations;</t>
  </si>
  <si>
    <t>distinguish between cost-push and demand-pull inflation;</t>
  </si>
  <si>
    <t>compare monetary and fiscal policy;</t>
  </si>
  <si>
    <t>describe functions and definitions of money;</t>
  </si>
  <si>
    <t>explain the money creation process;</t>
  </si>
  <si>
    <t>describe theories of the demand for and supply of money;</t>
  </si>
  <si>
    <t>describe the Fisher effect;</t>
  </si>
  <si>
    <t>describe roles and objectives of central banks;</t>
  </si>
  <si>
    <t>contrast the costs of expected and unexpected inflation;</t>
  </si>
  <si>
    <t>describe tools used to implement monetary policy;</t>
  </si>
  <si>
    <t>describe the monetary transmission mechanism;</t>
  </si>
  <si>
    <t>describe qualities of effective central banks;</t>
  </si>
  <si>
    <t>explain the relationships between monetary policy and economic growth, inflation, interest, and exchange rates;</t>
  </si>
  <si>
    <t>contrast the use of inflation, interest rate, and exchange rate targeting by central banks;</t>
  </si>
  <si>
    <t>determine whether a monetary policy is expansionary or contractionary;</t>
  </si>
  <si>
    <t>describe limitations of monetary policy;</t>
  </si>
  <si>
    <t>describe roles and objectives of fiscal policy;</t>
  </si>
  <si>
    <t>describe tools of fiscal policy, including their advantages and disadvantages;</t>
  </si>
  <si>
    <t>describe the arguments about whether the size of a national debt relative to GDP matters;</t>
  </si>
  <si>
    <t>explain the implementation of fiscal policy and difficulties of implementation;</t>
  </si>
  <si>
    <t>determine whether a fiscal policy is expansionary or contractionary;</t>
  </si>
  <si>
    <t>explain the interaction of monetary and fiscal policy.</t>
  </si>
  <si>
    <t>compare gross domestic product and gross national product;</t>
  </si>
  <si>
    <t>describe benefits and costs of international trade;</t>
  </si>
  <si>
    <t>distinguish between comparative advantage and absolute advantage;</t>
  </si>
  <si>
    <t>explain the Ricardian and Heckscher–Ohlin models of trade and the source(s) of comparative advantage in each model;</t>
  </si>
  <si>
    <t>compare types of trade and capital restrictions and their economic implications;</t>
  </si>
  <si>
    <t>explain motivations for and advantages of trading blocs, common markets, and economic unions;</t>
  </si>
  <si>
    <t>describe common objectives of capital restrictions imposed by governments;</t>
  </si>
  <si>
    <t>describe the balance of payments accounts including their components;</t>
  </si>
  <si>
    <t>explain how decisions by consumers, firms, and governments affect the balance of payments;</t>
  </si>
  <si>
    <t>describe functions and objectives of the international organizations that facilitate trade, including the World Bank, the International Monetary Fund, and the World Trade Organization.</t>
  </si>
  <si>
    <t>define an exchange rate and distinguish between nominal and real exchange rates and spot and forward exchange rates;</t>
  </si>
  <si>
    <t>describe functions of and participants in the foreign exchange market;</t>
  </si>
  <si>
    <t>calculate and interpret the percentage change in a currency relative to another currency;</t>
  </si>
  <si>
    <t>calculate and interpret currency cross-rates;</t>
  </si>
  <si>
    <t>Module 16. INTRODUCTION TO FINANCIAL STATEMENT ANALYSIS</t>
  </si>
  <si>
    <t>Module 17. FINANCIAL REPORTING STANDARDS</t>
  </si>
  <si>
    <t>Module 18. UNDERSTANDING INCOME STATEMENTS</t>
  </si>
  <si>
    <t>Module 19. UNDERSTANDING BALANCE SHEETS</t>
  </si>
  <si>
    <t>Module 20. UNDERSTANDING CASH FLOW STATEMENTS</t>
  </si>
  <si>
    <t>Module 21. FINANCIAL ANALYSIS TECHNIQUES</t>
  </si>
  <si>
    <t>Module 22. INVENTORIES</t>
  </si>
  <si>
    <t>Module 23. LONG-LIVED ASSETS</t>
  </si>
  <si>
    <t>Module 24. INCOME TAXES</t>
  </si>
  <si>
    <t>Module 25. NON-CURRENT (LONG-TERM) LIABILITIES</t>
  </si>
  <si>
    <t>Module 26. FINANCIAL REPORTING QUALITY</t>
  </si>
  <si>
    <t>Module 27. APPLICATIONS OF FINANCIAL STATEMENT ANALYSIS</t>
  </si>
  <si>
    <t>convert forward quotations expressed on a points basis or in percentage terms into an outright forward quotation;</t>
  </si>
  <si>
    <t>explain the arbitrage relationship between spot rates, forward rates, and interest rates;</t>
  </si>
  <si>
    <t>calculate and interpret a forward discount or premium;</t>
  </si>
  <si>
    <t>calculate and interpret the forward rate consistent with the spot rate and the interest rate in each currency;</t>
  </si>
  <si>
    <t>describe exchange rate regimes;</t>
  </si>
  <si>
    <t>explain the effects of exchange rates on countries’ international trade and capital flows.</t>
  </si>
  <si>
    <t>describe the roles of financial reporting and financial statement analysis;</t>
  </si>
  <si>
    <t>describe the roles of the statement of financial position, statement of comprehensive income, statement of changes in equity, and statement of cash flows in evaluating a company’s performance and financial position;</t>
  </si>
  <si>
    <t>describe the importance of financial statement notes and supplementary information—including disclosures of accounting policies, methods, and estimates—and management’s commentary;</t>
  </si>
  <si>
    <t>describe the objective of audits of financial statements, the types of audit reports, and the importance of effective internal controls;</t>
  </si>
  <si>
    <t>identify and describe information sources that analysts use in financial statement analysis besides annual financial statements and supplementary information;</t>
  </si>
  <si>
    <t>describe the steps in the financial statement analysis framework.</t>
  </si>
  <si>
    <t>describe the objective of financial reporting and the importance of financial reporting standards in security analysis and valuation;</t>
  </si>
  <si>
    <t>describe the roles of financial reporting standard-setting bodies and regulatory authorities in establishing and enforcing reporting standards;</t>
  </si>
  <si>
    <t>describe the International Accounting Standards Board’s conceptual framework, including qualitative characteristics of financial reports, constraints on financial reports, and required reporting elements;</t>
  </si>
  <si>
    <t>describe general requirements for financial statements under International Financial Reporting Standards (IFRS);</t>
  </si>
  <si>
    <t>describe implications for financial analysis of alternative financial reporting systems and the importance of monitoring developments in financial reporting standards.</t>
  </si>
  <si>
    <t>describe the components of the income statement and alternative presentation formats of that statement;</t>
  </si>
  <si>
    <t>Describe general principles of revenue recognition and accounting standards for revenue recognition;</t>
  </si>
  <si>
    <t>calculate revenue given information that might influence the choice of revenue recognition method;</t>
  </si>
  <si>
    <t>describe general principles of expense recognition, specific expense recognition applications, and implications of expense recognition choices for financial analysis;</t>
  </si>
  <si>
    <t>describe the financial reporting treatment and analysis of non-recurring items (including discontinued operations, unusual or infrequent items) and changes in accounting policies;</t>
  </si>
  <si>
    <t>distinguish between the operating and non-operating components of the income statement;</t>
  </si>
  <si>
    <t>describe how earnings per share is calculated and calculate and interpret a company’s earnings per share (both basic and diluted earnings per share) for both simple and complex capital structures;</t>
  </si>
  <si>
    <t>distinguish between dilutive and antidilutive securities and describe the implications of each for the earnings per share calculation;</t>
  </si>
  <si>
    <t>convert income statements to common-size income statements;</t>
  </si>
  <si>
    <t>evaluate a company’s financial performance using common-size income statements and financial ratios based on the income statement;</t>
  </si>
  <si>
    <t>describe, calculate, and interpret comprehensive income;</t>
  </si>
  <si>
    <t>describe other comprehensive income and identify major types of items included in it.</t>
  </si>
  <si>
    <t>describe the elements of the balance sheet: assets, liabilities, and equity;</t>
  </si>
  <si>
    <t>describe uses and limitations of the balance sheet in financial analysis;</t>
  </si>
  <si>
    <t>describe alternative formats of balance sheet presentation;</t>
  </si>
  <si>
    <t>distinguish between current and non-current assets and current and non-current liabilities;</t>
  </si>
  <si>
    <t>describe different types of assets and liabilities and the measurement bases of each;</t>
  </si>
  <si>
    <t>describe the components of shareholders’ equity;</t>
  </si>
  <si>
    <t>calculate and interpret liquidity and solvency ratios.</t>
  </si>
  <si>
    <t xml:space="preserve"> compare cash flows from operating, investing, and financing activities and classify cash flow items as relating to one of those three categories given a description of the items;</t>
  </si>
  <si>
    <t>describe how non-cash investing and financing activities are reported;</t>
  </si>
  <si>
    <t>contrast cash flow statements prepared under International Financial Reporting Standards (IFRS) and US generally accepted accounting principles (US GAAP);</t>
  </si>
  <si>
    <t>distinguish between the direct and indirect methods of presenting cash from operating activities and describe arguments in favor of each method;</t>
  </si>
  <si>
    <t>describe how the cash flow statement is linked to the income statement and the balance sheet;</t>
  </si>
  <si>
    <t>describe the steps in the preparation of direct and indirect cash flow statements, including how cash flows can be computed using income statement and balance sheet data;</t>
  </si>
  <si>
    <t>convert cash flows from the indirect to direct method;</t>
  </si>
  <si>
    <t>analyze and interpret both reported and common-size cash flow statements;</t>
  </si>
  <si>
    <t>calculate and interpret free cash flow to the firm, free cash flow to equity, and performance and coverage cash flow ratios.</t>
  </si>
  <si>
    <t>describe different inventory valuation methods (cost formulas);</t>
  </si>
  <si>
    <t>calculate and compare cost of sales, gross profit, and ending inventory using different inventory valuation methods and using perpetual and periodic inventory systems;</t>
  </si>
  <si>
    <t>calculate and explain how inflation and deflation of inventory costs affect the financial statements and ratios of companies that use different inventory valuation methods;</t>
  </si>
  <si>
    <t>explain LIFO reserve and LIFO liquidation and their effects on financial statements and ratios;</t>
  </si>
  <si>
    <t>convert a company’s reported financial statements from LIFO to FIFO for purposes of comparison;</t>
  </si>
  <si>
    <t>describe the measurement of inventory at the lower of cost and net realisable value;</t>
  </si>
  <si>
    <t>describe implications of valuing inventory at net realisable value for financial statements and ratios;</t>
  </si>
  <si>
    <t>describe the financial statement presentation of and disclosures relating to inventories;</t>
  </si>
  <si>
    <t>explain issues that analysts should consider when examining a company’s inventory disclosures and other sources of information;</t>
  </si>
  <si>
    <t>calculate and compare ratios of companies, including companies that use different inventory methods;</t>
  </si>
  <si>
    <t>analyze and compare the financial statements of companies, including companies that use different inventory methods.</t>
  </si>
  <si>
    <t>distinguish between costs that are capitalised and costs that are expensed in the period in which they are incurred;</t>
  </si>
  <si>
    <t>compare the financial reporting of the following types of intangible assets: purchased, internally developed, acquired in a business combination;</t>
  </si>
  <si>
    <t>explain and evaluate how capitalising versus expensing costs in the period in which they are incurred affects financial statements and ratios;</t>
  </si>
  <si>
    <t>describe the different depreciation methods for property, plant, and equipment and calculate depreciation expense;</t>
  </si>
  <si>
    <t>describe how the choice of depreciation method and assumptions concerning useful life and residual value affect depreciation expense, financial statements, and ratios;</t>
  </si>
  <si>
    <t>describe the different amortisation methods for intangible assets with finite lives and calculate amortisation expense;</t>
  </si>
  <si>
    <t>describe how the choice of amortisation method and assumptions concerning useful life and residual value affect amortisation expense, financial statements, and ratios;</t>
  </si>
  <si>
    <t>describe the revaluation model;</t>
  </si>
  <si>
    <t>explain the impairment of property, plant, and equipment and intangible assets;</t>
  </si>
  <si>
    <t>explain the derecognition of property, plant, and equipment and intangible assets;</t>
  </si>
  <si>
    <t>explain and evaluate how impairment, revaluation, and derecognition of property, plant, and equipment and intangible assets affect financial statements and ratios;</t>
  </si>
  <si>
    <t>describe the financial statement presentation of and disclosures relating to property, plant, and equipment and intangible assets;</t>
  </si>
  <si>
    <t>analyze and interpret financial statement disclosures regarding property, plant, and equipment and intangible assets;</t>
  </si>
  <si>
    <t>compare the financial reporting of investment property with that of property, plant, and equipment.</t>
  </si>
  <si>
    <t>describe the differences between accounting profit and taxable income and define key terms, including deferred tax assets, deferred tax liabilities, valuation allowance, taxes payable, and income tax expense;</t>
  </si>
  <si>
    <t>explain how deferred tax liabilities and assets are created and the factors that determine how a company’s deferred tax liabilities and assets should be treated for the purposes of financial analysis;</t>
  </si>
  <si>
    <t>calculate the tax base of a company’s assets and liabilities;</t>
  </si>
  <si>
    <t>calculate income tax expense, income taxes payable, deferred tax assets, and deferred tax liabilities, and calculate and interpret the adjustment to the financial statements related to a change in the income tax rate;</t>
  </si>
  <si>
    <t>evaluate the impact of tax rate changes on a company’s financial statements and ratios;</t>
  </si>
  <si>
    <t>distinguish between temporary and permanent differences in pre-tax accounting income and taxable income;</t>
  </si>
  <si>
    <t>describe the valuation allowance for deferred tax assets—when it is required and what impact it has on financial statements;</t>
  </si>
  <si>
    <t>explain recognition and measurement of current and deferred tax items;</t>
  </si>
  <si>
    <t>analyze disclosures relating to deferred tax items and the effective tax rate reconciliation and explain how information included in these disclosures affects a company’s financial statements and financial ratios;</t>
  </si>
  <si>
    <t>identify the key provisions of and differences between income tax accounting under International Financial Reporting Standards (IFRS) and US generally accepted accounting principles (GAAP).</t>
  </si>
  <si>
    <t>determine the initial recognition, initial measurement and subsequent measurement of bonds;</t>
  </si>
  <si>
    <t>describe the effective interest method and calculate interest expense, amortisation of bond discounts/premiums, and interest payments;</t>
  </si>
  <si>
    <t>explain the derecognition of debt;</t>
  </si>
  <si>
    <t>describe the role of debt covenants in protecting creditors;</t>
  </si>
  <si>
    <t>describe the financial statement presentation of and disclosures relating to debt;</t>
  </si>
  <si>
    <t>explain motivations for leasing assets instead of purchasing them;</t>
  </si>
  <si>
    <t>explain the financial reporting of leases from a lessee’s perspective;</t>
  </si>
  <si>
    <t>explain the financial reporting of leases from a lessor’s perspective;</t>
  </si>
  <si>
    <t>compare the presentation and disclosure of defined contribution and defined benefit pension plans;</t>
  </si>
  <si>
    <t>calculate and interpret leverage and coverage ratios.</t>
  </si>
  <si>
    <t>distinguish between financial reporting quality and quality of reported results (including quality of earnings, cash flow, and balance sheet items);</t>
  </si>
  <si>
    <t>describe a spectrum for assessing financial reporting quality;</t>
  </si>
  <si>
    <t>distinguish between conservative and aggressive accounting;</t>
  </si>
  <si>
    <t>describe motivations that might cause management to issue financial reports that are not high quality;</t>
  </si>
  <si>
    <t>describe conditions that are conducive to issuing low-quality, or even fraudulent, financial reports;</t>
  </si>
  <si>
    <t>describe mechanisms that discipline financial reporting quality and the potential limitations of those mechanisms;</t>
  </si>
  <si>
    <t>describe presentation choices, including non-GAAP measures, that could be used to influence an analyst’s opinion;</t>
  </si>
  <si>
    <t>describe accounting methods (choices and estimates) that could be used to manage earnings, cash flow, and balance sheet items;</t>
  </si>
  <si>
    <t>describe accounting warning signs and methods for detecting manipulation of information in financial reports.</t>
  </si>
  <si>
    <t>evaluate a company’s past financial performance and explain how a company’s strategy is reflected in past financial performance;</t>
  </si>
  <si>
    <t>forecast a company’s future net income and cash flow;</t>
  </si>
  <si>
    <t>describe the role of financial statement analysis in assessing the credit quality of a potential debt investment;</t>
  </si>
  <si>
    <t>describe the use of financial statement analysis in screening for potential equity investments;</t>
  </si>
  <si>
    <t>explain appropriate analyst adjustments to a company’s financial statements to facilitate comparison with another company.</t>
  </si>
  <si>
    <t>Module 36. MARKET ORGANIZATION AND STRUCTURE</t>
  </si>
  <si>
    <t>Module 37. SECURITY MARKET INDICES</t>
  </si>
  <si>
    <t>Module 38. MARKET EFFICIENCY</t>
  </si>
  <si>
    <t>Module 39. OVERVIEW OF EQUITY SECURITIES</t>
  </si>
  <si>
    <t>Module 40. INTRODUCTION TO INDUSTRY AND COMPANY ANALYSIS</t>
  </si>
  <si>
    <t>Module 41. EQUITY VALUATION: CONCEPTS AND BASIC TOOLS</t>
  </si>
  <si>
    <t>Module 42. FIXED-INCOME SECURITIES: DEFINING ELEMENTS</t>
  </si>
  <si>
    <t>Module 43. FIXED-INCOME MARKETS: ISSUANCE, TRADING, AND FUNDING</t>
  </si>
  <si>
    <t>Module 44. INTRODUCTION TO FIXED-INCOME VALUATION</t>
  </si>
  <si>
    <t>Module 45. INTRODUCTION TO ASSET-BACKED SECURITIES</t>
  </si>
  <si>
    <t>Module 46. UNDERSTANDING FIXED‑INCOME RISK AND RETURN</t>
  </si>
  <si>
    <t>Module 47. FUNDAMENTALS OF CREDIT ANALYSIS</t>
  </si>
  <si>
    <t>explain the main functions of the financial system;</t>
  </si>
  <si>
    <t>describe classifications of assets and markets;</t>
  </si>
  <si>
    <t>describe the major types of securities, currencies, contracts, commodities, and real assets that trade in organized markets, including their distinguishing characteristics and major subtypes;</t>
  </si>
  <si>
    <t>describe types of financial intermediaries and services that they provide;</t>
  </si>
  <si>
    <t>compare positions an investor can take in an asset;</t>
  </si>
  <si>
    <t>calculate and interpret the leverage ratio, the rate of return on a margin transaction, and the security price at which the investor would receive a margin call;</t>
  </si>
  <si>
    <t>compare execution, validity, and clearing instructions;</t>
  </si>
  <si>
    <t xml:space="preserve"> compare market orders with limit orders;</t>
  </si>
  <si>
    <t>define primary and secondary markets and explain how secondary markets support primary markets;</t>
  </si>
  <si>
    <t>describe how securities, contracts, and currencies are traded in quote-driven, order-driven, and brokered markets;</t>
  </si>
  <si>
    <t>describe objectives of market regulation.</t>
  </si>
  <si>
    <t>describe characteristics of a well-functioning financial system;</t>
  </si>
  <si>
    <t>describe a security market index;</t>
  </si>
  <si>
    <t>calculate and interpret the value, price return, and total return of an index;</t>
  </si>
  <si>
    <t>describe the choices and issues in index construction and management;</t>
  </si>
  <si>
    <t>compare the different weighting methods used in index construction;</t>
  </si>
  <si>
    <t>calculate and analyze the value and return of an index given its weighting method;</t>
  </si>
  <si>
    <t>describe rebalancing and reconstitution of an index;</t>
  </si>
  <si>
    <t>describe uses of security market indexes;</t>
  </si>
  <si>
    <t>describe types of equity indexes;</t>
  </si>
  <si>
    <t>describe types of fixed-income indexes;</t>
  </si>
  <si>
    <t>describe indexes representing alternative investments;</t>
  </si>
  <si>
    <t>compare types of security market indexes.</t>
  </si>
  <si>
    <t>describe market efficiency and related concepts, including their importance to investment practitioners;</t>
  </si>
  <si>
    <t>explain factors that affect a market’s efficiency;</t>
  </si>
  <si>
    <t>contrast weak-form, semi-strong-form, and strong-form market efficiency;</t>
  </si>
  <si>
    <t>explain the implications of each form of market efficiency for fundamental analysis, technical analysis, and the choice between active and passive portfolio management;</t>
  </si>
  <si>
    <t>describe market anomalies;</t>
  </si>
  <si>
    <t>describe behavioral finance and its potential relevance to understanding market anomalies.</t>
  </si>
  <si>
    <r>
      <rPr>
        <sz val="11"/>
        <color rgb="FFFF0000"/>
        <rFont val="Calibri"/>
        <family val="2"/>
        <scheme val="minor"/>
      </rPr>
      <t>contrast</t>
    </r>
    <r>
      <rPr>
        <sz val="11"/>
        <color theme="1"/>
        <rFont val="Calibri"/>
        <family val="2"/>
        <scheme val="minor"/>
      </rPr>
      <t xml:space="preserve"> market value and intrinsic value;</t>
    </r>
  </si>
  <si>
    <r>
      <rPr>
        <sz val="11"/>
        <color rgb="FFFF0000"/>
        <rFont val="Calibri"/>
        <family val="2"/>
        <scheme val="minor"/>
      </rPr>
      <t>contrast</t>
    </r>
    <r>
      <rPr>
        <sz val="11"/>
        <color theme="1"/>
        <rFont val="Calibri"/>
        <family val="2"/>
        <scheme val="minor"/>
      </rPr>
      <t xml:space="preserve"> the market value and book value of equity securities;</t>
    </r>
  </si>
  <si>
    <t>describe characteristics of types of equity securities;</t>
  </si>
  <si>
    <t>describe differences in voting rights and other ownership characteristics among different equity classes;</t>
  </si>
  <si>
    <r>
      <rPr>
        <sz val="11"/>
        <color rgb="FFFF0000"/>
        <rFont val="Calibri"/>
        <family val="2"/>
        <scheme val="minor"/>
      </rPr>
      <t>compare</t>
    </r>
    <r>
      <rPr>
        <sz val="11"/>
        <color theme="1"/>
        <rFont val="Calibri"/>
        <family val="2"/>
        <scheme val="minor"/>
      </rPr>
      <t xml:space="preserve"> between public and private equity securities;</t>
    </r>
  </si>
  <si>
    <t>describe methods for investing in non-domestic equity securities;</t>
  </si>
  <si>
    <t>compare the risk and return characteristics of different types of equity securities;</t>
  </si>
  <si>
    <t>explain the role of equity securities in the financing of a company’s assets;</t>
  </si>
  <si>
    <t>compare a company’s cost of equity, its (accounting) return on equity, and investors’ required rates of return.</t>
  </si>
  <si>
    <t>explain uses of industry analysis and the relation of industry analysis to company analysis;</t>
  </si>
  <si>
    <t>explain how a company’s industry classification can be used to identify a potential “peer group” for equity valuation;</t>
  </si>
  <si>
    <t>describe the elements that need to be covered in a thorough industry analysis;</t>
  </si>
  <si>
    <t>describe the principles of strategic analysis of an industry;</t>
  </si>
  <si>
    <t>explain the effects of barriers to entry, industry concentration, industry capacity, and market share stability on pricing power and price competition;</t>
  </si>
  <si>
    <t>describe industry life cycle models, classify an industry as to life cycle stage, and describe limitations of the life-cycle concept in forecasting industry performance;</t>
  </si>
  <si>
    <t>compare characteristics of representative industries from the various economic sectors;</t>
  </si>
  <si>
    <t>describe macroeconomic, technological, demographic, governmental, and social influences on industry growth, profitability, and risk;</t>
  </si>
  <si>
    <t>describe the elements that should be covered in a thorough company analysis.</t>
  </si>
  <si>
    <t>compare methods by which companies can be grouped</t>
  </si>
  <si>
    <t>explain the factors that affect the sensitivity of a company to the business cycle and the uses and limitations of industry and company descriptors such as “growth,” “defensive,” and “cyclical”;</t>
  </si>
  <si>
    <t>evaluate whether a security, given its current market price and a value estimate, is overvalued, fairly valued, or undervalued by the market;</t>
  </si>
  <si>
    <t>describe major categories of equity valuation models;</t>
  </si>
  <si>
    <t>describe regular cash dividends, extra dividends, stock dividends, stock splits, reverse stock splits, and share repurchases;</t>
  </si>
  <si>
    <t>describe dividend payment chronology;</t>
  </si>
  <si>
    <t>explain the rationale for using present value models to value equity and describe the dividend discount and free-cash-flow-to-equity models;</t>
  </si>
  <si>
    <t>calculate the intrinsic value of a non-callable, non-convertible preferred stock;</t>
  </si>
  <si>
    <t>calculate and interpret the intrinsic value of an equity security based on the Gordon (constant) growth dividend discount model or a two-stage dividend discount model, as appropriate;</t>
  </si>
  <si>
    <t>identify characteristics of companies for which the constant growth or a multistage dividend discount model is appropriate;</t>
  </si>
  <si>
    <t>explain the rationale for using price multiples to value equity, how the price to earnings multiple relates to fundamentals, and the use of multiples based on comparables;</t>
  </si>
  <si>
    <t>calculate and interpret the following multiples: price to earnings, price to an estimate of operating cash flow, price to sales, and price to book value;</t>
  </si>
  <si>
    <t>describe enterprise value multiples and their use in estimating equity value;</t>
  </si>
  <si>
    <t>describe asset-based valuation models and their use in estimating equity value;</t>
  </si>
  <si>
    <t>explain advantages and disadvantages of each category of valuation model.</t>
  </si>
  <si>
    <t>describe basic features of a fixed-income security;</t>
  </si>
  <si>
    <t>describe content of a bond indenture;</t>
  </si>
  <si>
    <t>compare affirmative and negative covenants and identify examples of each;</t>
  </si>
  <si>
    <t>describe how legal, regulatory, and tax considerations affect the issuance and trading of fixed-income securities;</t>
  </si>
  <si>
    <t>describe how cash flows of fixed-income securities are structured;</t>
  </si>
  <si>
    <t>describe contingency provisions affecting the timing and/or nature of cash flows of fixed-income securities and identify whether such provisions benefit the borrower or the lender.</t>
  </si>
  <si>
    <t>describe classifications of global fixed-income markets;</t>
  </si>
  <si>
    <t>describe the use of interbank offered rates as reference rates in floating-rate debt;</t>
  </si>
  <si>
    <t>describe mechanisms available for issuing bonds in primary markets;</t>
  </si>
  <si>
    <t>describe secondary markets for bonds;</t>
  </si>
  <si>
    <t>describe securities issued by sovereign governments;</t>
  </si>
  <si>
    <t>describe securities issued by non-sovereign governments, quasi-government entities, and supranational agencies;</t>
  </si>
  <si>
    <t>describe types of debt issued by corporations;</t>
  </si>
  <si>
    <t>describe structured financial instruments;</t>
  </si>
  <si>
    <t>describe short-term funding alternatives available to banks;</t>
  </si>
  <si>
    <t>describe repurchase agreements (repos) and the risks associated with them.</t>
  </si>
  <si>
    <t>calculate a bond’s price given a market discount rate;</t>
  </si>
  <si>
    <t>identify the relationships among a bond’s price, coupon rate, maturity, and market discount rate (yield-to-maturity);</t>
  </si>
  <si>
    <t>define spot rates and calculate the price of a bond using spot rates;</t>
  </si>
  <si>
    <t>describe and calculate the flat price, accrued interest, and the full price of a bond;</t>
  </si>
  <si>
    <t>describe matrix pricing;</t>
  </si>
  <si>
    <t>calculate annual yield on a bond for varying compounding periods in a year;</t>
  </si>
  <si>
    <t>calculate and interpret yield measures for fixed-rate bonds and floating-rate notes;</t>
  </si>
  <si>
    <t>calculate and interpret yield measures for money market instruments;</t>
  </si>
  <si>
    <t>define and compare the spot curve, yield curve on coupon bonds, par curve, and forward curve;</t>
  </si>
  <si>
    <t>define forward rates and calculate spot rates from forward rates, forward rates from spot rates, and the price of a bond using forward rates;</t>
  </si>
  <si>
    <t>compare, calculate, and interpret yield spread measures.</t>
  </si>
  <si>
    <t>describe characteristics and risks of covered bonds and how they differ from other asset-backed securities</t>
  </si>
  <si>
    <t>describe the difference between empirical duration and analytical duration</t>
  </si>
  <si>
    <t>compare and contrast corporate issuer credit ratings and issue credit ratings and describe the rating agency practice of “notching”;</t>
  </si>
  <si>
    <t>describe credit risk and credit-related risks affecting corporate bonds;</t>
  </si>
  <si>
    <t>describe default probability and loss severity as components of credit risk;</t>
  </si>
  <si>
    <t>describe seniority rankings of corporate debt and explain the potential violation of the priority of claims in a bankruptcy proceeding;</t>
  </si>
  <si>
    <t>explain risks in relying on ratings from credit rating agencies;</t>
  </si>
  <si>
    <t>explain the four Cs (Capacity, Collateral, Covenants, and Character) of traditional credit analysis;</t>
  </si>
  <si>
    <t>calculate and interpret financial ratios used in credit analysis;</t>
  </si>
  <si>
    <t>evaluate the credit quality of a corporate bond issuer and a bond of that issuer, given key financial ratios of the issuer and the industry;</t>
  </si>
  <si>
    <t>describe factors that influence the level and volatility of yield spreads;</t>
  </si>
  <si>
    <t>explain special considerations when evaluating the credit of high yield, sovereign, and non-sovereign government debt issuers and issues.</t>
  </si>
  <si>
    <t>Module 69. ETHICS AND TRUST IN THE INVESTMENT PROFESSION</t>
  </si>
  <si>
    <t>Module 70. CODE OF ETHICS AND STANDARDS OF PROFESSIONAL CONDUCT</t>
  </si>
  <si>
    <t>Module 71. GUIDANCE FOR STANDARDS I–VII</t>
  </si>
  <si>
    <t>Module 72. INTRODUCTION TO THE GLOBAL INVESTMENT PERFORMANCE STANDARDS (GIPS)</t>
  </si>
  <si>
    <t>Module 73. ETHICS APPLICATION</t>
  </si>
  <si>
    <t>Module 61. PORTFOLIO MANAGEMENT: AN OVERVIEW</t>
  </si>
  <si>
    <t>Module 62. PORTFOLIO RISK AND RETURN: PART I</t>
  </si>
  <si>
    <t>Module 63. PORTFOLIO RISK AND RETURN: PART II</t>
  </si>
  <si>
    <t>Module 64. BASICS OF PORTFOLIO PLANNING AND CONSTRUCTION</t>
  </si>
  <si>
    <t>Module 65. THE BEHAVIORAL BIASES OF INDIVIDUALS</t>
  </si>
  <si>
    <t>Module 66. RISK MANAGEMENT: AN INTRODUCTION</t>
  </si>
  <si>
    <t>Module 67. TECHNICAL ANALYSIS</t>
  </si>
  <si>
    <t xml:space="preserve">Module 68. FINTECH IN INVESTMENT MANAGEMENT </t>
  </si>
  <si>
    <t>describe the portfolio approach to investing;</t>
  </si>
  <si>
    <t>describe the steps in the portfolio management process;</t>
  </si>
  <si>
    <t>describe types of investors and distinctive characteristics and needs of each;</t>
  </si>
  <si>
    <t>describe defined contribution and defined benefit pension plans;</t>
  </si>
  <si>
    <t>describe aspects of the asset management industry;</t>
  </si>
  <si>
    <t>describe mutual funds and compare them with other pooled investment products.</t>
  </si>
  <si>
    <t>calculate and interpret major return measures and describe their appropriate uses;</t>
  </si>
  <si>
    <t>compare the money-weighted and time-weighted rates of return and evaluate the performance of portfolios based on these measures</t>
  </si>
  <si>
    <t>describe characteristics of the major asset classes that investors consider in forming portfolios;</t>
  </si>
  <si>
    <t>calculate and interpret the mean, variance, and covariance (or correlation) of asset returns based on historical data;</t>
  </si>
  <si>
    <t>explain risk aversion and its implications for portfolio selection;</t>
  </si>
  <si>
    <t>calculate and interpret portfolio standard deviation;</t>
  </si>
  <si>
    <t>describe the effect on a portfolio’s risk of investing in assets that are less than perfectly correlated;</t>
  </si>
  <si>
    <t>describe and interpret the minimum-variance and efficient frontiers of risky assets and the global minimum-variance portfolio;</t>
  </si>
  <si>
    <t>explain the selection of an optimal portfolio, given an investor’s utility (or risk aversion) and the capital allocation line.</t>
  </si>
  <si>
    <t>describe the implications of combining a risk-free asset with a portfolio of risky assets;</t>
  </si>
  <si>
    <t>explain the capital allocation line (CAL) and the capital market line (CML);</t>
  </si>
  <si>
    <t>explain systematic and nonsystematic risk, including why an investor should not expect to receive additional return for bearing nonsystematic risk;</t>
  </si>
  <si>
    <t>explain return generating models (including the market model) and their uses;</t>
  </si>
  <si>
    <t>calculate and interpret beta;</t>
  </si>
  <si>
    <t>explain the capital asset pricing model (CAPM), including its assumptions, and the security market line (SML);</t>
  </si>
  <si>
    <t>calculate and interpret the expected return of an asset using the CAPM;</t>
  </si>
  <si>
    <t>describe and demonstrate applications of the CAPM and the SML.</t>
  </si>
  <si>
    <r>
      <t xml:space="preserve">calculate and interpret the Sharpe ratio, Treynor ratio, </t>
    </r>
    <r>
      <rPr>
        <i/>
        <sz val="12"/>
        <color theme="1"/>
        <rFont val="Calibri"/>
        <family val="1"/>
        <charset val="1"/>
        <scheme val="minor"/>
      </rPr>
      <t>M</t>
    </r>
    <r>
      <rPr>
        <vertAlign val="superscript"/>
        <sz val="12"/>
        <color theme="1"/>
        <rFont val="Calibri"/>
        <family val="1"/>
        <charset val="1"/>
        <scheme val="minor"/>
      </rPr>
      <t>2</t>
    </r>
    <r>
      <rPr>
        <sz val="12"/>
        <color theme="1"/>
        <rFont val="Calibri"/>
        <family val="1"/>
        <charset val="1"/>
        <scheme val="minor"/>
      </rPr>
      <t>, and Jensen’s alpha.</t>
    </r>
  </si>
  <si>
    <t>describe the reasons for a written investment policy statement (IPS);</t>
  </si>
  <si>
    <t>describe the major components of an IPS;</t>
  </si>
  <si>
    <t>describe risk and return objectives and how they may be developed for a client;</t>
  </si>
  <si>
    <t>describe the investment constraints of liquidity, time horizon, tax concerns, legal and regulatory factors, and unique circumstances and their implications for the choice of portfolio assets;</t>
  </si>
  <si>
    <t>explain the specification of asset classes in relation to asset allocation;</t>
  </si>
  <si>
    <t>describe the principles of portfolio construction and the role of asset allocation in relation to the IPS.</t>
  </si>
  <si>
    <t>describe how environmental, social, and governance (ESG) considerations may be integrated into protfolio planning and construction.</t>
  </si>
  <si>
    <r>
      <rPr>
        <sz val="11"/>
        <color rgb="FFFF0000"/>
        <rFont val="Calibri"/>
        <family val="2"/>
        <scheme val="minor"/>
      </rPr>
      <t xml:space="preserve">explain the difference </t>
    </r>
    <r>
      <rPr>
        <sz val="11"/>
        <color theme="1"/>
        <rFont val="Calibri"/>
        <family val="2"/>
        <scheme val="minor"/>
      </rPr>
      <t>between the willingness and the ability (capacity) to take risk in analyzing an investor’s financial risk tolerance;</t>
    </r>
  </si>
  <si>
    <t>compare and contrast cognitive errors and emotional biases;</t>
  </si>
  <si>
    <t>discuss commonly recognized behavioral biases and their implications for financial decision making;</t>
  </si>
  <si>
    <t>describe how behavioral biases of investors can lead to market characteristics that may not be explained by traditional finance;</t>
  </si>
  <si>
    <t>define risk management;</t>
  </si>
  <si>
    <t>describe features of a risk management framework;</t>
  </si>
  <si>
    <t>define risk governance and describe elements of effective risk governance;</t>
  </si>
  <si>
    <t>explain how risk tolerance affects risk management;</t>
  </si>
  <si>
    <t>describe risk budgeting and its role in risk governance;</t>
  </si>
  <si>
    <t>identify financial and non-financial sources of risk and describe how they may interact;</t>
  </si>
  <si>
    <t>describe methods for measuring and modifying risk exposures and factors to consider in choosing among the methods.</t>
  </si>
  <si>
    <t>explain principles of technical analysis, its applications, and its underlying assumptions;</t>
  </si>
  <si>
    <t>describe potential links between technical analysis and behavioral finance;</t>
  </si>
  <si>
    <t>compare principles of technical analysis and fundamental analysis;</t>
  </si>
  <si>
    <t>describe and interpret different types of technical analysis charts;</t>
  </si>
  <si>
    <t>explain uses of trend, support, and resistance lines;</t>
  </si>
  <si>
    <t>explain common chart patterns;</t>
  </si>
  <si>
    <t>explain common technical indicators;</t>
  </si>
  <si>
    <t>describe principles of intermarket analysis;</t>
  </si>
  <si>
    <t>explain technical analysis applications to portfolio management.</t>
  </si>
  <si>
    <t>describe “fintech;”</t>
  </si>
  <si>
    <t>describe Big Data, artificial intelligence, and machine learning;</t>
  </si>
  <si>
    <t>describe fintech applications to investment management;</t>
  </si>
  <si>
    <t>describe financial applications of distributed ledger technology.</t>
  </si>
  <si>
    <t>explain benefits of securitization for economies and financial markets;</t>
  </si>
  <si>
    <t>describe securitization, including the parties involved in the process and the roles they play;</t>
  </si>
  <si>
    <t>describe typical structures of securitizations, including credit tranching and time tranching;</t>
  </si>
  <si>
    <t>describe types and characteristics of residential mortgage loans that are typically securitized;</t>
  </si>
  <si>
    <t>describe types and characteristics of residential mortgage-backed securities, including mortgage pass-through securities and collateralized mortgage obligations, and explain the cash flows and risks for each type;</t>
  </si>
  <si>
    <t>define prepayment risk and describe the prepayment risk of mortgage-backed securities;</t>
  </si>
  <si>
    <t>describe characteristics and risks of commercial mortgage-backed securities;</t>
  </si>
  <si>
    <t>describe types and characteristics of non-mortgage asset-backed securities, including the cash flows and risks of each type;</t>
  </si>
  <si>
    <t>describe collateralized debt obligations, including their cash flows and risks.</t>
  </si>
  <si>
    <t>calculate and interpret the sources of return from investing in a fixed-rate bond;</t>
  </si>
  <si>
    <t>define, calculate, and interpret Macaulay, modified, and effective durations;</t>
  </si>
  <si>
    <t>explain why effective duration is the most appropriate measure of interest rate risk for bonds with embedded options;</t>
  </si>
  <si>
    <t>define key rate duration and describe the use of key rate durations in measuring the sensitivity of bonds to changes in the shape of the benchmark yield curve;</t>
  </si>
  <si>
    <t>explain how a bond’s maturity, coupon, and yield level affect its interest rate risk;</t>
  </si>
  <si>
    <t>calculate the duration of a portfolio and explain the limitations of portfolio duration;</t>
  </si>
  <si>
    <t>calculate and interpret the money duration of a bond and price value of a basis point (PVBP);</t>
  </si>
  <si>
    <t>calculate and interpret approximate convexity and distinguish between approximate and effective convexity;</t>
  </si>
  <si>
    <t>estimate the percentage price change of a bond for a specified change in yield, given the bond’s approximate duration and convexity;</t>
  </si>
  <si>
    <t>describe how the term structure of yield volatility affects the interest rate risk of a bond;</t>
  </si>
  <si>
    <t>describe the relationships among a bond’s holding period return, its duration, and the investment horizon;</t>
  </si>
  <si>
    <t>explain how changes in credit spread and liquidity affect yield-to-maturity of a bond and how duration and convexity can be used to estimate the price effect of the changes.</t>
  </si>
  <si>
    <t>explain ethics;</t>
  </si>
  <si>
    <t>describe the role of a code of ethics in defining a profession;</t>
  </si>
  <si>
    <t>describe professions and how they establish trust;</t>
  </si>
  <si>
    <t>describe the need for high ethical standards in investment management;</t>
  </si>
  <si>
    <t>explain professionalism in investment management;</t>
  </si>
  <si>
    <t>identify challenges to ethical behavior;</t>
  </si>
  <si>
    <t>distinguish between ethical and legal standards;</t>
  </si>
  <si>
    <t>describe a framework for ethical decision making.</t>
  </si>
  <si>
    <t>describe the structure of the CFA Institute Professional Conduct Program and the process for the enforcement of the Code and Standards;</t>
  </si>
  <si>
    <t>state the six components of the Code of Ethics and the seven Standards of Professional Conduct;</t>
  </si>
  <si>
    <t>explain the ethical responsibilities required by the Code and Standards, including the sub-sections of each Standard.</t>
  </si>
  <si>
    <r>
      <rPr>
        <sz val="11"/>
        <color rgb="FFFF0000"/>
        <rFont val="Calibri"/>
        <family val="2"/>
        <scheme val="minor"/>
      </rPr>
      <t xml:space="preserve">identify </t>
    </r>
    <r>
      <rPr>
        <sz val="11"/>
        <color theme="1"/>
        <rFont val="Calibri"/>
        <family val="2"/>
        <scheme val="minor"/>
      </rPr>
      <t>conduct that conforms to the Code and Standards and conduct that violates the Code and Standards;</t>
    </r>
  </si>
  <si>
    <t>recommend practices and procedures designed to prevent violations of the Code of Ethics and Standards of Professional Conduct.</t>
  </si>
  <si>
    <t>demonstrate the application of the Code of Ethics and Standards of Professional Conduct to situations involving issues of professional integrity;</t>
  </si>
  <si>
    <t>explain why the GIPS standards were created, what parties the GIPS standards apply to, and who is benefitted by the standards;</t>
  </si>
  <si>
    <t>describe the key concepts of the GIPS standards for firms;</t>
  </si>
  <si>
    <t>explain the purpose of composites in performance reporting;</t>
  </si>
  <si>
    <t>describe the fundamentals of compliance, including the recommendations of the GIPS Standards with respect to the definition of the firm and the firm’s definition of discretion;</t>
  </si>
  <si>
    <t>describe the concept of independent verification.</t>
  </si>
  <si>
    <t>evaluate practices, policies, and conduct relative to the CFA Institute Code of Ethics and Standards of Professional Conduct;</t>
  </si>
  <si>
    <t>explain how the practices, policies, and conduct do or do not violate the CFA Institute Code of Ethics and Standards of Professional Conduct.</t>
  </si>
  <si>
    <t>Module 58. Categories, Characteristics, and Compensation Structures of Alternative Investments</t>
  </si>
  <si>
    <t>describe types and categories of alternative investments;</t>
  </si>
  <si>
    <t>describe characteristics of direct investment, co-investment, and fund investment methods for alternative investments;</t>
  </si>
  <si>
    <t>describe investment and compensation structures commonly used in alternative investments;</t>
  </si>
  <si>
    <t>explain investment characteristics of hedge funds;</t>
  </si>
  <si>
    <t>explain investment characteristics of natural resources;</t>
  </si>
  <si>
    <t>explain investment characteristics of real estate;</t>
  </si>
  <si>
    <t>explain investment characteristics of infrastructure;</t>
  </si>
  <si>
    <t>describe issues in performance appraisal of alternative investments;</t>
  </si>
  <si>
    <t>calculate and interpret returns of alternative investments on both before-fee and after-fee bases.</t>
  </si>
  <si>
    <t>Module 59. Performance Calculation and Appraisal of Alternative Investments</t>
  </si>
  <si>
    <t>Module 60. Private Capital, Real Estate, Infrastructure, Natural Resources, and Hedge Funds</t>
  </si>
  <si>
    <t>explain investment characteristics of private equity</t>
  </si>
  <si>
    <t>explain investment characteristics of private debt;</t>
  </si>
  <si>
    <t>Module 48. Derivative instrument and derivative market features</t>
  </si>
  <si>
    <t>Module 49. Forward Commitment and Contingent Claim Features and Instruments</t>
  </si>
  <si>
    <t>Modile 50. Derivative Benefits, Risks, and Issuer and Investor Uses</t>
  </si>
  <si>
    <t>contrast forward commitments with contingent claims;</t>
  </si>
  <si>
    <t>define forward contracts, futures contracts, options (calls and puts), swaps, and credit derivatives and compare their basic characteristics;</t>
  </si>
  <si>
    <t>determine the value at expiration and profit from a long or a short position in a call or put option;</t>
  </si>
  <si>
    <t>explain arbitrage and the role it plays in determining prices and promoting market efficiency.</t>
  </si>
  <si>
    <t>explain how the concepts of arbitrage, replication, and risk neutrality are used in pricing derivatives;</t>
  </si>
  <si>
    <r>
      <rPr>
        <sz val="11"/>
        <color rgb="FFFF0000"/>
        <rFont val="Calibri"/>
        <family val="2"/>
        <scheme val="minor"/>
      </rPr>
      <t>compare the</t>
    </r>
    <r>
      <rPr>
        <sz val="11"/>
        <color theme="1"/>
        <rFont val="Calibri"/>
        <family val="2"/>
        <scheme val="minor"/>
      </rPr>
      <t xml:space="preserve"> value and price of forward and futures contracts;</t>
    </r>
  </si>
  <si>
    <t>explain how the value and price of a forward contract are determined at initiation, during the life of the contract, and at expiration;</t>
  </si>
  <si>
    <t>describe monetary and nonmonetary benefits and costs associated with holding the underlying asset and explain how they affect the value and price of a forward contract;</t>
  </si>
  <si>
    <t>define a forward rate agreement and describe its uses;</t>
  </si>
  <si>
    <t>explain why forward and futures prices differ;</t>
  </si>
  <si>
    <t>explain the exercise value, time value, and moneyness of an option;</t>
  </si>
  <si>
    <t>identify the factors that determine the value of an option and explain how each factor affects the value of an option;</t>
  </si>
  <si>
    <t>explain put–call parity for European options;</t>
  </si>
  <si>
    <t>explain put–call–forward parity for European options;</t>
  </si>
  <si>
    <r>
      <t>explain how</t>
    </r>
    <r>
      <rPr>
        <sz val="11"/>
        <color rgb="FFFF0000"/>
        <rFont val="Calibri"/>
        <family val="2"/>
        <scheme val="minor"/>
      </rPr>
      <t xml:space="preserve"> to value a derivative</t>
    </r>
    <r>
      <rPr>
        <sz val="11"/>
        <color theme="1"/>
        <rFont val="Calibri"/>
        <family val="2"/>
        <scheme val="minor"/>
      </rPr>
      <t xml:space="preserve"> using a one-period binomial model;</t>
    </r>
  </si>
  <si>
    <t>describe benefits and risks of derivative instruments</t>
  </si>
  <si>
    <r>
      <rPr>
        <sz val="11"/>
        <color rgb="FFFF0000"/>
        <rFont val="Calibri"/>
        <family val="2"/>
        <scheme val="minor"/>
      </rPr>
      <t>describe</t>
    </r>
    <r>
      <rPr>
        <sz val="11"/>
        <color theme="1"/>
        <rFont val="Calibri"/>
        <family val="2"/>
        <scheme val="minor"/>
      </rPr>
      <t xml:space="preserve"> how swap contracts are similar to but different from a series of forward contracts;</t>
    </r>
  </si>
  <si>
    <t>Module 54. Pricing and Valuation of Interest Rates and Other Swaps</t>
  </si>
  <si>
    <r>
      <rPr>
        <sz val="11"/>
        <color rgb="FFFF0000"/>
        <rFont val="Calibri"/>
        <family val="2"/>
        <scheme val="minor"/>
      </rPr>
      <t>contrast</t>
    </r>
    <r>
      <rPr>
        <sz val="11"/>
        <color theme="1"/>
        <rFont val="Calibri"/>
        <family val="2"/>
        <scheme val="minor"/>
      </rPr>
      <t xml:space="preserve"> the value and price of swaps;</t>
    </r>
  </si>
  <si>
    <t>Module 55. Pricing and Valuation of Options</t>
  </si>
  <si>
    <t>Module 56. Option Replication Using Put–Call Parity</t>
  </si>
  <si>
    <t>Module 57. Valuing a Derivative Using a One-Period Binomial Model</t>
  </si>
  <si>
    <t>define a derivative and describe basic features of a derivative instrument</t>
  </si>
  <si>
    <t>describe the basic features of derivative markets, and contrast over-the-counter and exchange-traded derivative markets</t>
  </si>
  <si>
    <t>Similar</t>
  </si>
  <si>
    <t>describe the concept of risk neutrality in derivatives pricing</t>
  </si>
  <si>
    <t>Contrast the use of arbitrage and replication concepts in pricing forward commitments and contingent claims;</t>
  </si>
  <si>
    <t>Module 51. Arbitrage, Replication, and the Cost of Carry in Pricing Derivatives</t>
  </si>
  <si>
    <t>Module 52. Pricing and Valuation of Forward Contracts and for an Underlying with Varying Maturities</t>
  </si>
  <si>
    <t>Module 53. Pricing and Valuation of Futures Contracts</t>
  </si>
  <si>
    <t>calculate and interpret the degree of operating leverage, the degree of financial leverage, and the degree of total leverage;</t>
  </si>
  <si>
    <t>analyze the effect of financial leverage on a company’s net income and return on equity;</t>
  </si>
  <si>
    <t>calculate the breakeven quantity of sales and determine the company's net income at various sales levels;</t>
  </si>
  <si>
    <t>calculate and interpret the operating breakeven quantity of sales.</t>
  </si>
  <si>
    <t>explain the Modigliani–Miller propositions regarding capital structure;</t>
  </si>
  <si>
    <t>describe the use of target capital structure in estimating WACC, and calculate and interpret target capital structure weights;</t>
  </si>
  <si>
    <t>explain factors affecting capital structure;</t>
  </si>
  <si>
    <t>describe competing stakeholder interests in capital structure decisions.</t>
  </si>
  <si>
    <t>calculate and interpret the weighted average cost of capital (WACC) of a company;</t>
  </si>
  <si>
    <t>describe how taxes affect the cost of capital from different capital sources;</t>
  </si>
  <si>
    <t>calculate and interpret the cost of debt capital using the yield-to-maturity approach and the debt-rating approach;</t>
  </si>
  <si>
    <t>calculate and interpret the cost of noncallable, nonconvertible preferred stock;</t>
  </si>
  <si>
    <t>calculate and interpret the cost of equity capital using the capital asset pricing model approach and the bond yield plus risk premium approach;</t>
  </si>
  <si>
    <t>explain and demonstrate beta estimation for public companies, thinly traded public companies, and nonpublic companies;</t>
  </si>
  <si>
    <r>
      <t xml:space="preserve">describe a company’s stakeholder groups and </t>
    </r>
    <r>
      <rPr>
        <sz val="11"/>
        <color rgb="FFFF0000"/>
        <rFont val="Calibri"/>
        <family val="2"/>
        <scheme val="minor"/>
      </rPr>
      <t>compare their interests</t>
    </r>
    <r>
      <rPr>
        <sz val="11"/>
        <color theme="1"/>
        <rFont val="Calibri"/>
        <family val="2"/>
        <scheme val="minor"/>
      </rPr>
      <t>;</t>
    </r>
  </si>
  <si>
    <t>describe principal–agent and other relationships in corporate governance and the conflicts that may arise in these relationships;</t>
  </si>
  <si>
    <t>describe mechanisms to manage stakeholder relationships and mitigate associated risks;</t>
  </si>
  <si>
    <t>describe environmental and social considerations in investment analysis;</t>
  </si>
  <si>
    <r>
      <t xml:space="preserve">describe environmental, social, and governance investment </t>
    </r>
    <r>
      <rPr>
        <sz val="11"/>
        <color rgb="FFFF0000"/>
        <rFont val="Calibri"/>
        <family val="2"/>
        <scheme val="minor"/>
      </rPr>
      <t>approaches;</t>
    </r>
  </si>
  <si>
    <r>
      <rPr>
        <sz val="11"/>
        <color rgb="FFFF0000"/>
        <rFont val="Calibri"/>
        <family val="2"/>
        <scheme val="minor"/>
      </rPr>
      <t>describe both the</t>
    </r>
    <r>
      <rPr>
        <sz val="11"/>
        <color theme="1"/>
        <rFont val="Calibri"/>
        <family val="2"/>
        <scheme val="minor"/>
      </rPr>
      <t xml:space="preserve"> potential risks of poor corporate governance and stakeholder management and </t>
    </r>
    <r>
      <rPr>
        <sz val="11"/>
        <color rgb="FFFF0000"/>
        <rFont val="Calibri"/>
        <family val="2"/>
        <scheme val="minor"/>
      </rPr>
      <t>the</t>
    </r>
    <r>
      <rPr>
        <sz val="11"/>
        <color theme="1"/>
        <rFont val="Calibri"/>
        <family val="2"/>
        <scheme val="minor"/>
      </rPr>
      <t xml:space="preserve"> benefits from effective corporate governance and stakeholder management;</t>
    </r>
  </si>
  <si>
    <t>Module 29. INTRODUCTION TO CORPORATE GOVERNANCE AND OTHER ESG CONSIDERATIONS</t>
  </si>
  <si>
    <t>Module 35. MEASURES OF LEVERAGE</t>
  </si>
  <si>
    <t>Module 34. CAPITAL STRUCTURE</t>
  </si>
  <si>
    <t>Module 33. COST OF CAPITAL-FOUNDATIONAL TOPICS</t>
  </si>
  <si>
    <t>Module 28. Corporate Structures and Ownership</t>
  </si>
  <si>
    <t>compare business structures and describe key features of corporate issuers</t>
  </si>
  <si>
    <t>compare the financial claims and motivations of lenders and owners</t>
  </si>
  <si>
    <t>compare public and private companies</t>
  </si>
  <si>
    <t>Module 30. Business Models &amp; Risks</t>
  </si>
  <si>
    <t>Describe key features and types of business models.</t>
  </si>
  <si>
    <t>Explain and classify types of business and financial risks for a company.</t>
  </si>
  <si>
    <t>Describe expected relations between a company’s external environment, business model, and financing needs.</t>
  </si>
  <si>
    <t>Module 31. Capital Investments</t>
  </si>
  <si>
    <t>explain the difference between the spot and expected future price of an underlying and the cost of carry associated with holding the underlying asset</t>
  </si>
  <si>
    <t>Legacy of Interest</t>
  </si>
  <si>
    <t>Module 32. Working Capital &amp; Liquidity</t>
  </si>
  <si>
    <t>Module 50. Derivative Benefits, Risks, and Issuer and Investor Uses</t>
  </si>
  <si>
    <t>describe types of capital investments made by companies</t>
  </si>
  <si>
    <t>demonstrate the use of net present value (NPV) and internal rate of return (IRR) in allocating capital and describe the advantages and disadvantages of each method;</t>
  </si>
  <si>
    <t>describe common capital allocation pitfalls</t>
  </si>
  <si>
    <t>describe the capital allocation process and basic principles of capital allocation</t>
  </si>
  <si>
    <t>compare methods to finance working capital</t>
  </si>
  <si>
    <t>describe primary and secondary sources of liquidity and factors that influence a company’s liquidity position;</t>
  </si>
  <si>
    <t>compare a company’s liquidity position with that of peer companies;</t>
  </si>
  <si>
    <r>
      <t>evaluate short-term funding choices</t>
    </r>
    <r>
      <rPr>
        <sz val="11"/>
        <color rgb="FFFF0000"/>
        <rFont val="Calibri"/>
        <family val="2"/>
        <scheme val="minor"/>
      </rPr>
      <t xml:space="preserve"> available to a company.</t>
    </r>
  </si>
  <si>
    <t>explain expected relations between working capital, liquidity, and short-term funding needs (NEW)</t>
  </si>
  <si>
    <t>demonstrate the use of a time line in modeling and solving time value of money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</si>
</sst>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4"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1"/>
      <charset val="1"/>
      <scheme val="minor"/>
    </font>
    <font>
      <sz val="7"/>
      <color theme="1"/>
      <name val="Times New Roman"/>
      <family val="1"/>
    </font>
    <font>
      <i/>
      <sz val="12"/>
      <color theme="1"/>
      <name val="Calibri"/>
      <family val="1"/>
      <charset val="1"/>
      <scheme val="minor"/>
    </font>
    <font>
      <vertAlign val="superscript"/>
      <sz val="12"/>
      <color theme="1"/>
      <name val="Calibri"/>
      <family val="1"/>
      <charset val="1"/>
      <scheme val="minor"/>
    </font>
    <font>
      <b/>
      <sz val="9"/>
      <color indexed="81"/>
      <name val="Tahoma"/>
      <family val="2"/>
    </font>
    <font>
      <sz val="9"/>
      <color indexed="81"/>
      <name val="Tahoma"/>
      <family val="2"/>
    </font>
    <font>
      <sz val="11"/>
      <color theme="1"/>
      <name val="Calibri"/>
      <family val="2"/>
      <scheme val="minor"/>
    </font>
    <font>
      <sz val="11"/>
      <color rgb="FFFF0000"/>
      <name val="Calibri"/>
      <family val="2"/>
      <scheme val="minor"/>
    </font>
    <font>
      <b/>
      <sz val="10"/>
      <name val="Arial"/>
      <family val="2"/>
    </font>
    <font>
      <b/>
      <sz val="11"/>
      <name val="Calibri"/>
      <family val="2"/>
      <scheme val="minor"/>
    </font>
    <font>
      <sz val="10"/>
      <name val="Arial"/>
      <family val="2"/>
    </font>
    <font>
      <sz val="11"/>
      <color rgb="FFFFC000"/>
      <name val="Calibri"/>
      <family val="2"/>
      <scheme val="minor"/>
    </font>
    <font>
      <sz val="11"/>
      <color rgb="FFF50BF5"/>
      <name val="Calibri"/>
      <family val="2"/>
      <scheme val="minor"/>
    </font>
    <font>
      <u/>
      <sz val="11"/>
      <name val="Calibri"/>
      <family val="2"/>
      <scheme val="minor"/>
    </font>
    <font>
      <u/>
      <sz val="10"/>
      <name val="Arial"/>
      <family val="2"/>
    </font>
    <font>
      <u/>
      <sz val="11"/>
      <color theme="10"/>
      <name val="Calibri"/>
      <family val="2"/>
      <scheme val="minor"/>
    </font>
    <font>
      <sz val="8"/>
      <color rgb="FF231F20"/>
      <name val="Lato"/>
      <family val="2"/>
    </font>
    <font>
      <sz val="8"/>
      <color theme="1"/>
      <name val="Calibri"/>
      <family val="2"/>
      <scheme val="minor"/>
    </font>
    <font>
      <b/>
      <sz val="8"/>
      <color theme="1"/>
      <name val="Calibri"/>
      <family val="2"/>
      <scheme val="minor"/>
    </font>
    <font>
      <b/>
      <sz val="11"/>
      <color rgb="FFFF0000"/>
      <name val="Calibri"/>
      <family val="2"/>
      <scheme val="minor"/>
    </font>
    <font>
      <b/>
      <sz val="11"/>
      <color rgb="FF00B050"/>
      <name val="Calibri"/>
      <family val="2"/>
      <scheme val="minor"/>
    </font>
  </fonts>
  <fills count="2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FFFF"/>
        <bgColor indexed="64"/>
      </patternFill>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bgColor indexed="64"/>
      </patternFill>
    </fill>
    <fill>
      <patternFill patternType="solid">
        <fgColor rgb="FFFF3399"/>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9" fillId="0" borderId="0" applyFont="0" applyFill="0" applyBorder="0" applyAlignment="0" applyProtection="0"/>
    <xf numFmtId="9" fontId="9" fillId="0" borderId="0" applyFont="0" applyFill="0" applyBorder="0" applyAlignment="0" applyProtection="0"/>
    <xf numFmtId="0" fontId="18" fillId="0" borderId="0" applyNumberFormat="0" applyFill="0" applyBorder="0" applyAlignment="0" applyProtection="0"/>
  </cellStyleXfs>
  <cellXfs count="515">
    <xf numFmtId="0" fontId="0" fillId="0" borderId="0" xfId="0"/>
    <xf numFmtId="0" fontId="1" fillId="0" borderId="0" xfId="0" applyFont="1"/>
    <xf numFmtId="0" fontId="1" fillId="0" borderId="0" xfId="0" applyFont="1" applyAlignment="1">
      <alignment horizontal="center" wrapText="1"/>
    </xf>
    <xf numFmtId="0" fontId="0" fillId="0" borderId="3" xfId="0" applyBorder="1"/>
    <xf numFmtId="0" fontId="0" fillId="0" borderId="4" xfId="0" applyBorder="1"/>
    <xf numFmtId="0" fontId="0" fillId="0" borderId="5" xfId="0" applyBorder="1"/>
    <xf numFmtId="0" fontId="2" fillId="0" borderId="4" xfId="0" applyFont="1" applyBorder="1"/>
    <xf numFmtId="0" fontId="3" fillId="0" borderId="0" xfId="0" applyFont="1" applyAlignment="1">
      <alignment wrapText="1"/>
    </xf>
    <xf numFmtId="0" fontId="0" fillId="12" borderId="4" xfId="0" applyFill="1" applyBorder="1"/>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12" borderId="0" xfId="0" applyFill="1" applyAlignment="1">
      <alignment wrapText="1"/>
    </xf>
    <xf numFmtId="0" fontId="1" fillId="12" borderId="0" xfId="0" applyFont="1" applyFill="1" applyAlignment="1">
      <alignment wrapText="1"/>
    </xf>
    <xf numFmtId="0" fontId="11" fillId="16" borderId="1" xfId="0" applyFont="1" applyFill="1" applyBorder="1" applyAlignment="1">
      <alignment horizontal="center" vertical="center" wrapText="1"/>
    </xf>
    <xf numFmtId="0" fontId="12" fillId="0" borderId="1" xfId="0" applyFont="1" applyBorder="1" applyAlignment="1">
      <alignment vertical="center"/>
    </xf>
    <xf numFmtId="0" fontId="11" fillId="16" borderId="11" xfId="0" applyFont="1" applyFill="1" applyBorder="1" applyAlignment="1">
      <alignment horizontal="center" vertical="center" wrapText="1"/>
    </xf>
    <xf numFmtId="0" fontId="2" fillId="0" borderId="1" xfId="0" applyFont="1" applyBorder="1" applyAlignment="1">
      <alignment horizontal="center"/>
    </xf>
    <xf numFmtId="0" fontId="13" fillId="16" borderId="1" xfId="0" applyFont="1" applyFill="1" applyBorder="1" applyAlignment="1">
      <alignment vertical="center" wrapText="1"/>
    </xf>
    <xf numFmtId="10" fontId="2" fillId="0" borderId="1" xfId="2" applyNumberFormat="1" applyFont="1" applyBorder="1"/>
    <xf numFmtId="2" fontId="13" fillId="16" borderId="1" xfId="0" applyNumberFormat="1" applyFont="1" applyFill="1" applyBorder="1" applyAlignment="1">
      <alignment horizontal="center" vertical="center" wrapText="1"/>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1" xfId="0" applyFont="1" applyBorder="1"/>
    <xf numFmtId="10" fontId="0" fillId="0" borderId="1" xfId="0" applyNumberFormat="1" applyBorder="1" applyAlignment="1">
      <alignment horizontal="left"/>
    </xf>
    <xf numFmtId="2" fontId="13" fillId="2" borderId="1" xfId="0" applyNumberFormat="1" applyFont="1" applyFill="1" applyBorder="1" applyAlignment="1">
      <alignment horizontal="center" vertical="center" wrapText="1"/>
    </xf>
    <xf numFmtId="164" fontId="0" fillId="0" borderId="1" xfId="1" quotePrefix="1" applyFont="1" applyBorder="1" applyAlignment="1">
      <alignment horizontal="left"/>
    </xf>
    <xf numFmtId="10" fontId="16" fillId="0" borderId="1" xfId="2" applyNumberFormat="1" applyFont="1" applyBorder="1"/>
    <xf numFmtId="2" fontId="17" fillId="2" borderId="1" xfId="0" applyNumberFormat="1" applyFont="1" applyFill="1" applyBorder="1" applyAlignment="1">
      <alignment horizontal="center" vertical="center" wrapText="1"/>
    </xf>
    <xf numFmtId="3" fontId="2" fillId="0" borderId="11" xfId="0" applyNumberFormat="1" applyFont="1" applyBorder="1" applyAlignment="1">
      <alignment horizontal="center"/>
    </xf>
    <xf numFmtId="0" fontId="16" fillId="0" borderId="1" xfId="0" applyFont="1" applyBorder="1" applyAlignment="1">
      <alignment horizontal="center" vertical="center"/>
    </xf>
    <xf numFmtId="0" fontId="16" fillId="0" borderId="1" xfId="0" applyFont="1" applyBorder="1"/>
    <xf numFmtId="0" fontId="12" fillId="0" borderId="1" xfId="0" applyFont="1" applyBorder="1"/>
    <xf numFmtId="10" fontId="12" fillId="0" borderId="1" xfId="0" applyNumberFormat="1" applyFont="1" applyBorder="1"/>
    <xf numFmtId="2" fontId="1" fillId="0" borderId="0" xfId="0" applyNumberFormat="1" applyFont="1" applyAlignment="1">
      <alignment horizontal="center"/>
    </xf>
    <xf numFmtId="0" fontId="12" fillId="0" borderId="11" xfId="0" applyFont="1" applyBorder="1" applyAlignment="1">
      <alignment horizontal="center"/>
    </xf>
    <xf numFmtId="0" fontId="12" fillId="0" borderId="1" xfId="0" applyFont="1" applyBorder="1" applyAlignment="1">
      <alignment horizontal="center" vertical="center"/>
    </xf>
    <xf numFmtId="10" fontId="12" fillId="0" borderId="1" xfId="2" applyNumberFormat="1" applyFont="1" applyBorder="1"/>
    <xf numFmtId="0" fontId="12" fillId="0" borderId="1" xfId="0" applyFont="1" applyBorder="1" applyAlignment="1">
      <alignment horizontal="center"/>
    </xf>
    <xf numFmtId="0" fontId="0" fillId="12" borderId="1" xfId="0" applyFill="1" applyBorder="1"/>
    <xf numFmtId="0" fontId="0" fillId="0" borderId="1" xfId="0" applyBorder="1"/>
    <xf numFmtId="0" fontId="0" fillId="0" borderId="10" xfId="0" applyBorder="1"/>
    <xf numFmtId="0" fontId="0" fillId="0" borderId="0" xfId="0" applyFill="1" applyAlignment="1">
      <alignment wrapText="1"/>
    </xf>
    <xf numFmtId="0" fontId="0" fillId="0" borderId="8" xfId="0" applyBorder="1"/>
    <xf numFmtId="0" fontId="0" fillId="0" borderId="9" xfId="0" applyBorder="1"/>
    <xf numFmtId="0" fontId="2" fillId="0" borderId="9" xfId="0" applyFont="1" applyBorder="1"/>
    <xf numFmtId="0" fontId="0" fillId="12" borderId="9" xfId="0" applyFill="1" applyBorder="1"/>
    <xf numFmtId="0" fontId="1" fillId="0" borderId="1" xfId="0" applyFont="1" applyFill="1" applyBorder="1" applyAlignment="1">
      <alignment wrapText="1"/>
    </xf>
    <xf numFmtId="0" fontId="0" fillId="0" borderId="1" xfId="0"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0" fillId="4" borderId="1" xfId="0" applyFill="1" applyBorder="1"/>
    <xf numFmtId="0" fontId="0" fillId="0" borderId="1" xfId="0" applyFill="1" applyBorder="1"/>
    <xf numFmtId="0" fontId="0" fillId="0" borderId="9" xfId="0" applyFill="1" applyBorder="1"/>
    <xf numFmtId="0" fontId="18" fillId="4" borderId="1" xfId="3" applyFill="1" applyBorder="1"/>
    <xf numFmtId="0" fontId="1" fillId="4" borderId="1" xfId="0" applyFont="1" applyFill="1" applyBorder="1"/>
    <xf numFmtId="0" fontId="11" fillId="4" borderId="0" xfId="0" applyFont="1" applyFill="1" applyBorder="1" applyAlignment="1">
      <alignment horizontal="center" vertical="center" wrapText="1"/>
    </xf>
    <xf numFmtId="0" fontId="0" fillId="0" borderId="0" xfId="0" applyBorder="1" applyAlignment="1">
      <alignment horizontal="center"/>
    </xf>
    <xf numFmtId="0" fontId="12" fillId="0" borderId="0" xfId="0" applyFont="1" applyBorder="1" applyAlignment="1">
      <alignment horizontal="center"/>
    </xf>
    <xf numFmtId="0" fontId="0" fillId="0" borderId="0" xfId="0" applyFill="1"/>
    <xf numFmtId="0" fontId="11" fillId="0" borderId="0" xfId="0" applyFont="1" applyFill="1" applyBorder="1" applyAlignment="1">
      <alignment horizontal="center" vertical="center" wrapText="1"/>
    </xf>
    <xf numFmtId="2" fontId="0" fillId="0" borderId="0" xfId="0" applyNumberFormat="1"/>
    <xf numFmtId="0" fontId="13" fillId="16" borderId="1" xfId="0" applyFont="1" applyFill="1" applyBorder="1" applyAlignment="1">
      <alignment wrapText="1"/>
    </xf>
    <xf numFmtId="10" fontId="2" fillId="0" borderId="1" xfId="2" applyNumberFormat="1" applyFont="1" applyBorder="1" applyAlignment="1"/>
    <xf numFmtId="2" fontId="13" fillId="16" borderId="1" xfId="0" applyNumberFormat="1" applyFont="1" applyFill="1" applyBorder="1" applyAlignment="1">
      <alignment horizontal="center" wrapText="1"/>
    </xf>
    <xf numFmtId="10" fontId="16" fillId="0" borderId="1" xfId="2" applyNumberFormat="1" applyFont="1" applyBorder="1" applyAlignment="1"/>
    <xf numFmtId="2" fontId="17" fillId="16" borderId="1" xfId="0" applyNumberFormat="1" applyFont="1" applyFill="1" applyBorder="1" applyAlignment="1">
      <alignment horizontal="center" wrapText="1"/>
    </xf>
    <xf numFmtId="2" fontId="17" fillId="16" borderId="1" xfId="0" applyNumberFormat="1" applyFont="1" applyFill="1" applyBorder="1" applyAlignment="1">
      <alignment horizontal="center" vertical="center" wrapText="1"/>
    </xf>
    <xf numFmtId="0" fontId="0" fillId="0" borderId="14" xfId="0" applyFill="1" applyBorder="1"/>
    <xf numFmtId="0" fontId="13" fillId="0" borderId="14" xfId="0" applyFont="1" applyFill="1" applyBorder="1" applyAlignment="1">
      <alignment vertical="center" wrapText="1"/>
    </xf>
    <xf numFmtId="0" fontId="0" fillId="0" borderId="15" xfId="0" applyFill="1" applyBorder="1"/>
    <xf numFmtId="0" fontId="1" fillId="0" borderId="16" xfId="0" applyFont="1" applyFill="1" applyBorder="1"/>
    <xf numFmtId="0" fontId="0" fillId="0" borderId="16" xfId="0" applyBorder="1"/>
    <xf numFmtId="0" fontId="11" fillId="16" borderId="1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2" fillId="0" borderId="18" xfId="0" applyFont="1" applyBorder="1" applyAlignment="1">
      <alignment horizontal="center"/>
    </xf>
    <xf numFmtId="2" fontId="13" fillId="16" borderId="19" xfId="0" applyNumberFormat="1" applyFont="1" applyFill="1" applyBorder="1" applyAlignment="1">
      <alignment horizontal="center" wrapText="1"/>
    </xf>
    <xf numFmtId="2" fontId="17" fillId="16" borderId="19" xfId="0" applyNumberFormat="1" applyFont="1" applyFill="1" applyBorder="1" applyAlignment="1">
      <alignment horizontal="center" wrapText="1"/>
    </xf>
    <xf numFmtId="0" fontId="0" fillId="0" borderId="20" xfId="0" applyFill="1" applyBorder="1" applyAlignment="1"/>
    <xf numFmtId="0" fontId="1" fillId="0" borderId="21" xfId="0" applyFont="1" applyFill="1" applyBorder="1" applyAlignment="1"/>
    <xf numFmtId="10" fontId="1" fillId="0" borderId="21"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3" fillId="16" borderId="19" xfId="0" applyNumberFormat="1" applyFont="1" applyFill="1" applyBorder="1" applyAlignment="1">
      <alignment horizontal="center" vertical="center" wrapText="1"/>
    </xf>
    <xf numFmtId="2" fontId="17" fillId="16" borderId="19" xfId="0" applyNumberFormat="1" applyFont="1" applyFill="1" applyBorder="1" applyAlignment="1">
      <alignment horizontal="center" vertical="center" wrapText="1"/>
    </xf>
    <xf numFmtId="0" fontId="0" fillId="0" borderId="20" xfId="0" applyBorder="1"/>
    <xf numFmtId="0" fontId="1" fillId="0" borderId="21" xfId="0" applyFont="1" applyFill="1" applyBorder="1"/>
    <xf numFmtId="0" fontId="19" fillId="0" borderId="0" xfId="0" applyFont="1" applyAlignment="1">
      <alignment vertical="center" wrapText="1"/>
    </xf>
    <xf numFmtId="0" fontId="20" fillId="0" borderId="0" xfId="0" applyFont="1" applyAlignment="1">
      <alignment horizontal="left" vertical="center" wrapText="1" indent="1"/>
    </xf>
    <xf numFmtId="0" fontId="19" fillId="0" borderId="0" xfId="0" applyFont="1" applyAlignment="1">
      <alignment horizontal="left" vertical="center" wrapText="1" indent="1"/>
    </xf>
    <xf numFmtId="0" fontId="0" fillId="4" borderId="9" xfId="0" applyFill="1" applyBorder="1"/>
    <xf numFmtId="0" fontId="0" fillId="4" borderId="8" xfId="0" applyFill="1" applyBorder="1"/>
    <xf numFmtId="0" fontId="1" fillId="0" borderId="17" xfId="0" applyFont="1" applyFill="1" applyBorder="1" applyAlignment="1">
      <alignment wrapText="1"/>
    </xf>
    <xf numFmtId="0" fontId="0" fillId="0" borderId="19" xfId="0" applyFill="1" applyBorder="1" applyAlignment="1">
      <alignment wrapText="1"/>
    </xf>
    <xf numFmtId="0" fontId="0" fillId="4" borderId="21" xfId="0" applyFill="1" applyBorder="1"/>
    <xf numFmtId="0" fontId="0" fillId="0" borderId="22" xfId="0" applyFill="1" applyBorder="1" applyAlignment="1">
      <alignment wrapText="1"/>
    </xf>
    <xf numFmtId="0" fontId="0" fillId="0" borderId="24" xfId="0" applyBorder="1"/>
    <xf numFmtId="0" fontId="0" fillId="4" borderId="18" xfId="0" applyFill="1" applyBorder="1"/>
    <xf numFmtId="0" fontId="0" fillId="4" borderId="15" xfId="0" applyFill="1" applyBorder="1"/>
    <xf numFmtId="0" fontId="0" fillId="12" borderId="18" xfId="0" applyFill="1" applyBorder="1"/>
    <xf numFmtId="0" fontId="0" fillId="0" borderId="18" xfId="0" applyFill="1" applyBorder="1"/>
    <xf numFmtId="0" fontId="0" fillId="4" borderId="26" xfId="0" applyFill="1" applyBorder="1"/>
    <xf numFmtId="0" fontId="0" fillId="0" borderId="26" xfId="0" applyFill="1" applyBorder="1"/>
    <xf numFmtId="0" fontId="1" fillId="0" borderId="27" xfId="0" applyFont="1" applyFill="1" applyBorder="1" applyAlignment="1">
      <alignment wrapText="1"/>
    </xf>
    <xf numFmtId="0" fontId="0" fillId="0" borderId="11" xfId="0" applyFill="1" applyBorder="1" applyAlignment="1">
      <alignment wrapText="1"/>
    </xf>
    <xf numFmtId="0" fontId="0" fillId="0" borderId="28" xfId="0" applyFill="1" applyBorder="1" applyAlignment="1">
      <alignment wrapText="1"/>
    </xf>
    <xf numFmtId="0" fontId="1" fillId="0" borderId="29" xfId="0" applyFont="1" applyFill="1" applyBorder="1" applyAlignment="1">
      <alignment wrapText="1"/>
    </xf>
    <xf numFmtId="0" fontId="0" fillId="0" borderId="30" xfId="0" applyFill="1" applyBorder="1" applyAlignment="1">
      <alignment wrapText="1"/>
    </xf>
    <xf numFmtId="0" fontId="1" fillId="0" borderId="27" xfId="0" applyFont="1" applyBorder="1" applyAlignment="1">
      <alignment wrapText="1"/>
    </xf>
    <xf numFmtId="0" fontId="0" fillId="0" borderId="11" xfId="0" applyBorder="1" applyAlignment="1">
      <alignment wrapText="1"/>
    </xf>
    <xf numFmtId="0" fontId="0" fillId="0" borderId="28" xfId="0" applyBorder="1" applyAlignment="1">
      <alignment wrapText="1"/>
    </xf>
    <xf numFmtId="0" fontId="3" fillId="0" borderId="11" xfId="0" applyFont="1" applyFill="1" applyBorder="1" applyAlignment="1">
      <alignment wrapText="1"/>
    </xf>
    <xf numFmtId="0" fontId="3" fillId="0" borderId="28" xfId="0" applyFont="1" applyFill="1" applyBorder="1" applyAlignment="1">
      <alignment wrapText="1"/>
    </xf>
    <xf numFmtId="0" fontId="2" fillId="0" borderId="28" xfId="0" applyFont="1" applyFill="1" applyBorder="1" applyAlignment="1">
      <alignment wrapText="1"/>
    </xf>
    <xf numFmtId="0" fontId="0" fillId="0" borderId="31" xfId="0" applyBorder="1"/>
    <xf numFmtId="0" fontId="0" fillId="0" borderId="32" xfId="0" applyBorder="1"/>
    <xf numFmtId="0" fontId="0" fillId="4" borderId="32" xfId="0" applyFill="1" applyBorder="1"/>
    <xf numFmtId="0" fontId="18" fillId="4" borderId="32" xfId="3" applyFill="1" applyBorder="1"/>
    <xf numFmtId="0" fontId="0" fillId="0" borderId="32" xfId="0" applyFill="1" applyBorder="1"/>
    <xf numFmtId="0" fontId="1" fillId="4" borderId="32" xfId="0" applyFont="1" applyFill="1" applyBorder="1"/>
    <xf numFmtId="0" fontId="0" fillId="4" borderId="33" xfId="0" applyFill="1" applyBorder="1"/>
    <xf numFmtId="0" fontId="0" fillId="0" borderId="34" xfId="0" applyBorder="1"/>
    <xf numFmtId="0" fontId="0" fillId="0" borderId="35" xfId="0" applyBorder="1"/>
    <xf numFmtId="0" fontId="0" fillId="0" borderId="33" xfId="0" applyBorder="1"/>
    <xf numFmtId="0" fontId="0" fillId="0" borderId="15" xfId="0" applyBorder="1"/>
    <xf numFmtId="0" fontId="0" fillId="0" borderId="18"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1" fillId="0" borderId="31" xfId="0" applyFont="1" applyFill="1" applyBorder="1" applyAlignment="1">
      <alignment wrapText="1"/>
    </xf>
    <xf numFmtId="0" fontId="0" fillId="0" borderId="32" xfId="0" applyFill="1" applyBorder="1" applyAlignment="1">
      <alignment wrapText="1"/>
    </xf>
    <xf numFmtId="0" fontId="0" fillId="0" borderId="33" xfId="0" applyFill="1" applyBorder="1"/>
    <xf numFmtId="0" fontId="0" fillId="4" borderId="31" xfId="0" applyFill="1" applyBorder="1"/>
    <xf numFmtId="0" fontId="0" fillId="0" borderId="8" xfId="0" applyFill="1" applyBorder="1"/>
    <xf numFmtId="0" fontId="0" fillId="17" borderId="1" xfId="0" applyFill="1" applyBorder="1" applyAlignment="1">
      <alignment wrapText="1"/>
    </xf>
    <xf numFmtId="0" fontId="0" fillId="17" borderId="1" xfId="0" applyFill="1" applyBorder="1"/>
    <xf numFmtId="0" fontId="0" fillId="18" borderId="1" xfId="0" applyFill="1" applyBorder="1" applyAlignment="1">
      <alignment wrapText="1"/>
    </xf>
    <xf numFmtId="0" fontId="0" fillId="4" borderId="37" xfId="0" applyFill="1" applyBorder="1"/>
    <xf numFmtId="0" fontId="0" fillId="0" borderId="37" xfId="0" applyFill="1" applyBorder="1"/>
    <xf numFmtId="0" fontId="0" fillId="4" borderId="39" xfId="0" applyFill="1" applyBorder="1"/>
    <xf numFmtId="0" fontId="1" fillId="5" borderId="0" xfId="0" applyFont="1" applyFill="1" applyBorder="1" applyAlignment="1">
      <alignment horizontal="center" vertical="center"/>
    </xf>
    <xf numFmtId="0" fontId="0" fillId="4" borderId="43" xfId="0" applyFill="1" applyBorder="1"/>
    <xf numFmtId="0" fontId="0" fillId="3" borderId="32" xfId="0" applyFill="1" applyBorder="1" applyAlignment="1">
      <alignment wrapText="1"/>
    </xf>
    <xf numFmtId="0" fontId="0" fillId="3" borderId="33" xfId="0" applyFill="1" applyBorder="1" applyAlignment="1">
      <alignment wrapText="1"/>
    </xf>
    <xf numFmtId="0" fontId="0" fillId="3" borderId="19" xfId="0" applyFill="1" applyBorder="1" applyAlignment="1">
      <alignment wrapText="1"/>
    </xf>
    <xf numFmtId="0" fontId="2" fillId="0" borderId="13" xfId="0" applyFont="1" applyBorder="1"/>
    <xf numFmtId="0" fontId="3" fillId="0" borderId="19" xfId="0" applyFont="1" applyFill="1" applyBorder="1" applyAlignment="1">
      <alignment wrapText="1"/>
    </xf>
    <xf numFmtId="0" fontId="3" fillId="0" borderId="22" xfId="0" applyFont="1" applyFill="1" applyBorder="1" applyAlignment="1">
      <alignment wrapText="1"/>
    </xf>
    <xf numFmtId="0" fontId="11" fillId="16" borderId="31" xfId="0" applyFont="1" applyFill="1" applyBorder="1" applyAlignment="1">
      <alignment horizontal="center" vertical="center" wrapText="1"/>
    </xf>
    <xf numFmtId="0" fontId="0" fillId="0" borderId="32" xfId="0" applyBorder="1" applyAlignment="1">
      <alignment horizontal="left"/>
    </xf>
    <xf numFmtId="0" fontId="0" fillId="0" borderId="32" xfId="0" quotePrefix="1" applyBorder="1" applyAlignment="1">
      <alignment horizontal="left"/>
    </xf>
    <xf numFmtId="0" fontId="11" fillId="16" borderId="3" xfId="0" applyFont="1" applyFill="1" applyBorder="1" applyAlignment="1">
      <alignment horizontal="center" vertical="center"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11" fillId="16" borderId="8" xfId="0" applyFont="1" applyFill="1" applyBorder="1" applyAlignment="1">
      <alignment horizontal="center" vertical="center" wrapText="1"/>
    </xf>
    <xf numFmtId="0" fontId="13" fillId="16" borderId="36" xfId="0" applyFont="1" applyFill="1" applyBorder="1" applyAlignment="1">
      <alignment vertical="center" wrapText="1"/>
    </xf>
    <xf numFmtId="0" fontId="13" fillId="16" borderId="37" xfId="0" applyFont="1" applyFill="1" applyBorder="1" applyAlignment="1">
      <alignment vertical="center" wrapText="1"/>
    </xf>
    <xf numFmtId="0" fontId="13" fillId="16" borderId="43" xfId="0" applyFont="1" applyFill="1" applyBorder="1" applyAlignment="1">
      <alignment vertical="center" wrapText="1"/>
    </xf>
    <xf numFmtId="0" fontId="12" fillId="0" borderId="29" xfId="0" applyFont="1" applyBorder="1"/>
    <xf numFmtId="0" fontId="12" fillId="0" borderId="31" xfId="0" applyFont="1" applyBorder="1" applyAlignment="1">
      <alignment vertical="center"/>
    </xf>
    <xf numFmtId="10" fontId="2" fillId="0" borderId="32" xfId="2" applyNumberFormat="1" applyFont="1" applyBorder="1"/>
    <xf numFmtId="10" fontId="16" fillId="0" borderId="32" xfId="2" applyNumberFormat="1" applyFont="1" applyBorder="1"/>
    <xf numFmtId="10" fontId="12" fillId="0" borderId="33" xfId="0" applyNumberFormat="1" applyFont="1" applyBorder="1"/>
    <xf numFmtId="0" fontId="12" fillId="0" borderId="36" xfId="0" applyFont="1" applyBorder="1" applyAlignment="1">
      <alignment vertical="center"/>
    </xf>
    <xf numFmtId="10" fontId="2" fillId="0" borderId="37" xfId="2" applyNumberFormat="1" applyFont="1" applyBorder="1"/>
    <xf numFmtId="10" fontId="16" fillId="0" borderId="37" xfId="2" applyNumberFormat="1" applyFont="1" applyBorder="1"/>
    <xf numFmtId="10" fontId="12" fillId="0" borderId="43" xfId="0" applyNumberFormat="1" applyFont="1" applyBorder="1"/>
    <xf numFmtId="2" fontId="13" fillId="16" borderId="32" xfId="0" applyNumberFormat="1" applyFont="1" applyFill="1" applyBorder="1" applyAlignment="1">
      <alignment horizontal="center" vertical="center" wrapText="1"/>
    </xf>
    <xf numFmtId="2" fontId="1" fillId="0" borderId="32" xfId="0" applyNumberFormat="1" applyFont="1" applyBorder="1" applyAlignment="1">
      <alignment horizontal="center"/>
    </xf>
    <xf numFmtId="0" fontId="12" fillId="0" borderId="5" xfId="0" applyFont="1" applyBorder="1" applyAlignment="1">
      <alignment horizontal="center"/>
    </xf>
    <xf numFmtId="2" fontId="1" fillId="0" borderId="33" xfId="0" applyNumberFormat="1" applyFont="1" applyBorder="1" applyAlignment="1">
      <alignment horizontal="center"/>
    </xf>
    <xf numFmtId="0" fontId="12" fillId="0" borderId="33" xfId="0" applyFont="1" applyBorder="1" applyAlignment="1">
      <alignment horizontal="center"/>
    </xf>
    <xf numFmtId="0" fontId="12" fillId="0" borderId="33" xfId="0" applyFont="1" applyBorder="1" applyAlignment="1">
      <alignment horizontal="center" vertical="center"/>
    </xf>
    <xf numFmtId="0" fontId="12" fillId="0" borderId="33" xfId="0" applyFont="1" applyBorder="1"/>
    <xf numFmtId="0" fontId="0" fillId="0" borderId="0" xfId="0" applyAlignment="1">
      <alignment horizontal="left" vertical="top"/>
    </xf>
    <xf numFmtId="0" fontId="0" fillId="4" borderId="19" xfId="0" applyFill="1" applyBorder="1" applyAlignment="1">
      <alignment wrapText="1"/>
    </xf>
    <xf numFmtId="0" fontId="20" fillId="0" borderId="0" xfId="0" applyFont="1" applyAlignment="1">
      <alignment wrapText="1"/>
    </xf>
    <xf numFmtId="0" fontId="1" fillId="0" borderId="44" xfId="0" applyFont="1" applyFill="1" applyBorder="1" applyAlignment="1">
      <alignment wrapText="1"/>
    </xf>
    <xf numFmtId="0" fontId="1" fillId="0" borderId="36" xfId="0" applyFont="1" applyFill="1" applyBorder="1" applyAlignment="1">
      <alignment wrapText="1"/>
    </xf>
    <xf numFmtId="0" fontId="1" fillId="0" borderId="45" xfId="0" applyFont="1" applyFill="1" applyBorder="1" applyAlignment="1">
      <alignment wrapText="1"/>
    </xf>
    <xf numFmtId="0" fontId="21" fillId="0" borderId="41" xfId="0" applyFont="1" applyBorder="1" applyAlignment="1">
      <alignment horizontal="center" vertical="center" textRotation="255" wrapText="1"/>
    </xf>
    <xf numFmtId="0" fontId="1" fillId="0" borderId="47" xfId="0" applyFont="1" applyFill="1" applyBorder="1" applyAlignment="1">
      <alignment wrapText="1"/>
    </xf>
    <xf numFmtId="0" fontId="1" fillId="0" borderId="23" xfId="0" applyFont="1" applyBorder="1" applyAlignment="1">
      <alignment wrapText="1"/>
    </xf>
    <xf numFmtId="0" fontId="1" fillId="0" borderId="48" xfId="0" applyFont="1" applyFill="1" applyBorder="1" applyAlignment="1">
      <alignment wrapText="1"/>
    </xf>
    <xf numFmtId="0" fontId="1" fillId="0" borderId="46" xfId="0" applyFont="1" applyFill="1" applyBorder="1" applyAlignment="1">
      <alignment wrapText="1"/>
    </xf>
    <xf numFmtId="0" fontId="1" fillId="0" borderId="41" xfId="0" applyFont="1" applyBorder="1" applyAlignment="1">
      <alignment horizontal="center" vertical="center"/>
    </xf>
    <xf numFmtId="0" fontId="1" fillId="0" borderId="6" xfId="0" applyFont="1" applyFill="1" applyBorder="1" applyAlignment="1">
      <alignment wrapText="1"/>
    </xf>
    <xf numFmtId="0" fontId="0" fillId="10" borderId="32" xfId="0" applyFill="1" applyBorder="1" applyAlignment="1">
      <alignment wrapText="1"/>
    </xf>
    <xf numFmtId="0" fontId="2" fillId="0" borderId="32" xfId="0" applyFont="1" applyFill="1" applyBorder="1" applyAlignment="1">
      <alignment horizontal="center"/>
    </xf>
    <xf numFmtId="0" fontId="2" fillId="0" borderId="32" xfId="0" applyFont="1" applyFill="1" applyBorder="1" applyAlignment="1">
      <alignment horizontal="center" vertical="center"/>
    </xf>
    <xf numFmtId="0" fontId="2" fillId="0" borderId="32" xfId="0" applyFont="1" applyFill="1" applyBorder="1"/>
    <xf numFmtId="10" fontId="0" fillId="0" borderId="32" xfId="0" applyNumberFormat="1" applyFill="1" applyBorder="1" applyAlignment="1">
      <alignment horizontal="left"/>
    </xf>
    <xf numFmtId="3" fontId="2" fillId="0" borderId="32" xfId="0" applyNumberFormat="1" applyFont="1" applyFill="1" applyBorder="1" applyAlignment="1">
      <alignment horizontal="center"/>
    </xf>
    <xf numFmtId="0" fontId="16" fillId="0" borderId="32" xfId="0" applyFont="1" applyFill="1" applyBorder="1" applyAlignment="1">
      <alignment horizontal="center" vertical="center"/>
    </xf>
    <xf numFmtId="0" fontId="16" fillId="0" borderId="32" xfId="0" applyFont="1" applyFill="1" applyBorder="1"/>
    <xf numFmtId="10" fontId="0" fillId="0" borderId="33" xfId="0" applyNumberFormat="1" applyFill="1" applyBorder="1" applyAlignment="1">
      <alignment horizontal="left"/>
    </xf>
    <xf numFmtId="0" fontId="0" fillId="10" borderId="11" xfId="0" applyFill="1" applyBorder="1" applyAlignment="1">
      <alignment wrapText="1"/>
    </xf>
    <xf numFmtId="0" fontId="0" fillId="10" borderId="28" xfId="0" applyFill="1" applyBorder="1" applyAlignment="1">
      <alignment wrapText="1"/>
    </xf>
    <xf numFmtId="0" fontId="0" fillId="10" borderId="19" xfId="0" applyFill="1" applyBorder="1" applyAlignment="1">
      <alignment wrapText="1"/>
    </xf>
    <xf numFmtId="0" fontId="3" fillId="10" borderId="11" xfId="0" applyFont="1" applyFill="1" applyBorder="1" applyAlignment="1">
      <alignment wrapText="1"/>
    </xf>
    <xf numFmtId="0" fontId="0" fillId="5" borderId="28" xfId="0" applyFill="1" applyBorder="1" applyAlignment="1">
      <alignment wrapText="1"/>
    </xf>
    <xf numFmtId="0" fontId="0" fillId="5" borderId="11" xfId="0" applyFill="1" applyBorder="1" applyAlignment="1">
      <alignment wrapText="1"/>
    </xf>
    <xf numFmtId="0" fontId="3" fillId="5" borderId="28" xfId="0" applyFont="1" applyFill="1" applyBorder="1" applyAlignment="1">
      <alignment wrapText="1"/>
    </xf>
    <xf numFmtId="0" fontId="0" fillId="3" borderId="11" xfId="0" applyFill="1" applyBorder="1" applyAlignment="1">
      <alignment wrapText="1"/>
    </xf>
    <xf numFmtId="0" fontId="0" fillId="3" borderId="28" xfId="0" applyFill="1" applyBorder="1" applyAlignment="1">
      <alignment wrapText="1"/>
    </xf>
    <xf numFmtId="0" fontId="0" fillId="3" borderId="22" xfId="0" applyFill="1" applyBorder="1" applyAlignment="1">
      <alignment wrapText="1"/>
    </xf>
    <xf numFmtId="0" fontId="1" fillId="4" borderId="47" xfId="0" applyFont="1" applyFill="1" applyBorder="1" applyAlignment="1">
      <alignment wrapText="1"/>
    </xf>
    <xf numFmtId="0" fontId="0" fillId="4" borderId="11" xfId="0" applyFill="1" applyBorder="1" applyAlignment="1">
      <alignment wrapText="1"/>
    </xf>
    <xf numFmtId="0" fontId="1" fillId="0" borderId="0" xfId="0" applyFont="1" applyFill="1" applyAlignment="1">
      <alignment horizontal="center" wrapText="1"/>
    </xf>
    <xf numFmtId="0" fontId="0" fillId="0" borderId="42" xfId="0" applyBorder="1"/>
    <xf numFmtId="0" fontId="0" fillId="4" borderId="45" xfId="0" applyFill="1" applyBorder="1" applyAlignment="1">
      <alignment wrapText="1"/>
    </xf>
    <xf numFmtId="0" fontId="2" fillId="5" borderId="11" xfId="0" applyFont="1" applyFill="1" applyBorder="1" applyAlignment="1">
      <alignment wrapText="1"/>
    </xf>
    <xf numFmtId="0" fontId="0" fillId="0" borderId="39" xfId="0" applyFill="1" applyBorder="1"/>
    <xf numFmtId="0" fontId="0" fillId="0" borderId="10" xfId="0" applyFill="1" applyBorder="1"/>
    <xf numFmtId="0" fontId="0" fillId="0" borderId="11" xfId="0" applyBorder="1"/>
    <xf numFmtId="0" fontId="1" fillId="0" borderId="36" xfId="0" applyFont="1" applyBorder="1"/>
    <xf numFmtId="0" fontId="0" fillId="4" borderId="40" xfId="0" applyFill="1" applyBorder="1"/>
    <xf numFmtId="0" fontId="0" fillId="19" borderId="1" xfId="0" applyFill="1" applyBorder="1"/>
    <xf numFmtId="0" fontId="0" fillId="20" borderId="1" xfId="0" applyFill="1" applyBorder="1"/>
    <xf numFmtId="0" fontId="0" fillId="2" borderId="1" xfId="0" applyFill="1" applyBorder="1"/>
    <xf numFmtId="0" fontId="0" fillId="21" borderId="1" xfId="0" applyFill="1" applyBorder="1"/>
    <xf numFmtId="0" fontId="0" fillId="0" borderId="49" xfId="0" applyBorder="1"/>
    <xf numFmtId="0" fontId="2" fillId="0" borderId="11" xfId="0" applyFont="1" applyFill="1" applyBorder="1" applyAlignment="1">
      <alignment wrapText="1"/>
    </xf>
    <xf numFmtId="0" fontId="0" fillId="0" borderId="33" xfId="0" applyFill="1" applyBorder="1" applyAlignment="1">
      <alignment wrapText="1"/>
    </xf>
    <xf numFmtId="0" fontId="0" fillId="0" borderId="12" xfId="0" applyFill="1" applyBorder="1" applyAlignment="1">
      <alignment wrapText="1"/>
    </xf>
    <xf numFmtId="0" fontId="1" fillId="0" borderId="0" xfId="0" applyFont="1" applyFill="1"/>
    <xf numFmtId="0" fontId="1" fillId="0" borderId="16" xfId="0" applyFont="1" applyFill="1" applyBorder="1" applyAlignment="1">
      <alignment wrapText="1"/>
    </xf>
    <xf numFmtId="0" fontId="0" fillId="0" borderId="17" xfId="0" applyBorder="1"/>
    <xf numFmtId="0" fontId="0" fillId="0" borderId="19" xfId="0" applyBorder="1"/>
    <xf numFmtId="0" fontId="0" fillId="0" borderId="21" xfId="0" applyBorder="1"/>
    <xf numFmtId="0" fontId="0" fillId="0" borderId="12" xfId="0" applyBorder="1"/>
    <xf numFmtId="0" fontId="3" fillId="0" borderId="30" xfId="0" applyFont="1" applyFill="1" applyBorder="1" applyAlignment="1">
      <alignment wrapText="1"/>
    </xf>
    <xf numFmtId="0" fontId="0" fillId="0" borderId="21" xfId="0" applyBorder="1" applyAlignment="1">
      <alignment wrapText="1"/>
    </xf>
    <xf numFmtId="0" fontId="0" fillId="0" borderId="21" xfId="0" applyFill="1" applyBorder="1" applyAlignment="1">
      <alignment wrapText="1"/>
    </xf>
    <xf numFmtId="0" fontId="0" fillId="0" borderId="50" xfId="0" applyFill="1" applyBorder="1" applyAlignment="1">
      <alignment wrapText="1"/>
    </xf>
    <xf numFmtId="0" fontId="1" fillId="0" borderId="16" xfId="0" applyFont="1" applyBorder="1"/>
    <xf numFmtId="0" fontId="2" fillId="0" borderId="1" xfId="0" applyFont="1" applyFill="1" applyBorder="1" applyAlignment="1">
      <alignment horizontal="center"/>
    </xf>
    <xf numFmtId="0" fontId="2" fillId="0" borderId="1" xfId="0" applyFont="1" applyFill="1" applyBorder="1"/>
    <xf numFmtId="3" fontId="2" fillId="0" borderId="1" xfId="0" applyNumberFormat="1" applyFont="1" applyFill="1" applyBorder="1" applyAlignment="1">
      <alignment horizontal="center"/>
    </xf>
    <xf numFmtId="0" fontId="12" fillId="0" borderId="3" xfId="0" applyFont="1" applyBorder="1" applyAlignment="1">
      <alignment vertical="center"/>
    </xf>
    <xf numFmtId="0" fontId="12" fillId="0" borderId="8" xfId="0" applyFont="1" applyBorder="1" applyAlignment="1">
      <alignment vertical="center"/>
    </xf>
    <xf numFmtId="10" fontId="12" fillId="0" borderId="5" xfId="0" applyNumberFormat="1" applyFont="1" applyBorder="1"/>
    <xf numFmtId="2" fontId="1" fillId="0" borderId="35" xfId="0" applyNumberFormat="1" applyFont="1" applyBorder="1" applyAlignment="1">
      <alignment horizontal="center"/>
    </xf>
    <xf numFmtId="2" fontId="1" fillId="0" borderId="5" xfId="0" applyNumberFormat="1" applyFont="1" applyBorder="1" applyAlignment="1">
      <alignment horizontal="center"/>
    </xf>
    <xf numFmtId="0" fontId="12" fillId="0" borderId="5" xfId="0" applyFont="1" applyBorder="1"/>
    <xf numFmtId="0" fontId="2" fillId="0" borderId="15" xfId="0" applyFont="1" applyBorder="1" applyAlignment="1">
      <alignment horizontal="center"/>
    </xf>
    <xf numFmtId="0" fontId="13" fillId="16" borderId="16" xfId="0" applyFont="1" applyFill="1" applyBorder="1" applyAlignment="1">
      <alignment vertical="center" wrapText="1"/>
    </xf>
    <xf numFmtId="10" fontId="2" fillId="0" borderId="16" xfId="2" applyNumberFormat="1" applyFont="1" applyBorder="1"/>
    <xf numFmtId="2" fontId="13" fillId="16" borderId="16" xfId="0" applyNumberFormat="1" applyFont="1" applyFill="1" applyBorder="1" applyAlignment="1">
      <alignment horizontal="center" vertical="center" wrapText="1"/>
    </xf>
    <xf numFmtId="0" fontId="2" fillId="0" borderId="16" xfId="0" applyFont="1" applyFill="1" applyBorder="1" applyAlignment="1">
      <alignment horizontal="center"/>
    </xf>
    <xf numFmtId="0" fontId="2" fillId="0" borderId="16" xfId="0" applyFont="1" applyFill="1" applyBorder="1"/>
    <xf numFmtId="10" fontId="2" fillId="0" borderId="17" xfId="0" applyNumberFormat="1" applyFont="1" applyFill="1" applyBorder="1" applyAlignment="1">
      <alignment horizontal="left"/>
    </xf>
    <xf numFmtId="10" fontId="2" fillId="0" borderId="19" xfId="0" applyNumberFormat="1" applyFont="1" applyFill="1" applyBorder="1" applyAlignment="1">
      <alignment horizontal="left"/>
    </xf>
    <xf numFmtId="0" fontId="2" fillId="0" borderId="20" xfId="0" applyFont="1" applyBorder="1" applyAlignment="1">
      <alignment horizontal="center"/>
    </xf>
    <xf numFmtId="0" fontId="13" fillId="16" borderId="21" xfId="0" applyFont="1" applyFill="1" applyBorder="1" applyAlignment="1">
      <alignment vertical="center" wrapText="1"/>
    </xf>
    <xf numFmtId="10" fontId="2" fillId="0" borderId="21" xfId="2" applyNumberFormat="1" applyFont="1" applyBorder="1"/>
    <xf numFmtId="2" fontId="13" fillId="16" borderId="21"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21" xfId="0" applyFont="1" applyFill="1" applyBorder="1"/>
    <xf numFmtId="10" fontId="2" fillId="0" borderId="22" xfId="0" applyNumberFormat="1" applyFont="1" applyFill="1" applyBorder="1" applyAlignment="1">
      <alignment horizontal="left"/>
    </xf>
    <xf numFmtId="0" fontId="0" fillId="0" borderId="3" xfId="0" applyFill="1" applyBorder="1" applyAlignment="1">
      <alignment wrapText="1"/>
    </xf>
    <xf numFmtId="0" fontId="0" fillId="0" borderId="28" xfId="0" applyFill="1" applyBorder="1" applyAlignment="1"/>
    <xf numFmtId="0" fontId="1" fillId="0" borderId="53" xfId="0" applyFont="1" applyFill="1" applyBorder="1" applyAlignment="1">
      <alignment wrapText="1"/>
    </xf>
    <xf numFmtId="0" fontId="0" fillId="0" borderId="55" xfId="0" applyFill="1" applyBorder="1" applyAlignment="1">
      <alignment wrapText="1"/>
    </xf>
    <xf numFmtId="0" fontId="0" fillId="0" borderId="56" xfId="0" applyFill="1" applyBorder="1" applyAlignment="1">
      <alignment wrapText="1"/>
    </xf>
    <xf numFmtId="0" fontId="1" fillId="0" borderId="54" xfId="0" applyFont="1" applyFill="1" applyBorder="1" applyAlignment="1">
      <alignment wrapText="1"/>
    </xf>
    <xf numFmtId="0" fontId="1" fillId="0" borderId="3" xfId="0" applyFont="1" applyFill="1"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0" fillId="0" borderId="13" xfId="0" applyBorder="1"/>
    <xf numFmtId="0" fontId="0" fillId="0" borderId="15" xfId="0" applyFill="1" applyBorder="1" applyAlignment="1">
      <alignment wrapText="1"/>
    </xf>
    <xf numFmtId="0" fontId="0" fillId="0" borderId="18" xfId="0" applyFill="1" applyBorder="1" applyAlignment="1">
      <alignment wrapText="1"/>
    </xf>
    <xf numFmtId="0" fontId="0" fillId="0" borderId="20" xfId="0" applyFill="1" applyBorder="1" applyAlignment="1">
      <alignment wrapText="1"/>
    </xf>
    <xf numFmtId="0" fontId="0" fillId="0" borderId="22" xfId="0" applyBorder="1"/>
    <xf numFmtId="0" fontId="1" fillId="10" borderId="31" xfId="0" applyFont="1" applyFill="1" applyBorder="1" applyAlignment="1">
      <alignment wrapText="1"/>
    </xf>
    <xf numFmtId="0" fontId="1" fillId="10" borderId="41" xfId="0" applyFont="1" applyFill="1" applyBorder="1" applyAlignment="1">
      <alignment wrapText="1"/>
    </xf>
    <xf numFmtId="0" fontId="1" fillId="3" borderId="31" xfId="0" applyFont="1" applyFill="1" applyBorder="1" applyAlignment="1">
      <alignment wrapText="1"/>
    </xf>
    <xf numFmtId="0" fontId="1" fillId="3" borderId="41" xfId="0" applyFont="1" applyFill="1" applyBorder="1" applyAlignment="1">
      <alignment wrapText="1"/>
    </xf>
    <xf numFmtId="0" fontId="1" fillId="2" borderId="35" xfId="0" applyFont="1" applyFill="1" applyBorder="1" applyAlignment="1">
      <alignment wrapText="1"/>
    </xf>
    <xf numFmtId="0" fontId="1" fillId="2" borderId="31" xfId="0" applyFont="1" applyFill="1" applyBorder="1" applyAlignment="1">
      <alignment wrapText="1"/>
    </xf>
    <xf numFmtId="0" fontId="1" fillId="2" borderId="4" xfId="0" applyFont="1" applyFill="1" applyBorder="1" applyAlignment="1">
      <alignment wrapText="1"/>
    </xf>
    <xf numFmtId="0" fontId="1" fillId="22" borderId="54" xfId="0" applyFont="1" applyFill="1" applyBorder="1" applyAlignment="1">
      <alignment wrapText="1"/>
    </xf>
    <xf numFmtId="0" fontId="1" fillId="22" borderId="41" xfId="0" applyFont="1" applyFill="1" applyBorder="1" applyAlignment="1">
      <alignment wrapText="1"/>
    </xf>
    <xf numFmtId="0" fontId="1" fillId="22" borderId="3" xfId="0" applyFont="1" applyFill="1" applyBorder="1" applyAlignment="1">
      <alignment wrapText="1"/>
    </xf>
    <xf numFmtId="0" fontId="1" fillId="11" borderId="31" xfId="0" applyFont="1" applyFill="1" applyBorder="1" applyAlignment="1">
      <alignment wrapText="1"/>
    </xf>
    <xf numFmtId="0" fontId="1" fillId="11" borderId="41" xfId="0" applyFont="1" applyFill="1" applyBorder="1" applyAlignment="1">
      <alignment wrapText="1"/>
    </xf>
    <xf numFmtId="0" fontId="1" fillId="5" borderId="31" xfId="0" applyFont="1" applyFill="1" applyBorder="1" applyAlignment="1">
      <alignment wrapText="1"/>
    </xf>
    <xf numFmtId="0" fontId="1" fillId="5" borderId="41" xfId="0" applyFont="1" applyFill="1" applyBorder="1" applyAlignment="1">
      <alignment wrapText="1"/>
    </xf>
    <xf numFmtId="0" fontId="1" fillId="19" borderId="31" xfId="0" applyFont="1" applyFill="1" applyBorder="1" applyAlignment="1">
      <alignment wrapText="1"/>
    </xf>
    <xf numFmtId="0" fontId="1" fillId="19" borderId="35" xfId="0" applyFont="1" applyFill="1" applyBorder="1" applyAlignment="1">
      <alignment wrapText="1"/>
    </xf>
    <xf numFmtId="0" fontId="1" fillId="19" borderId="17" xfId="0" applyFont="1" applyFill="1" applyBorder="1" applyAlignment="1">
      <alignment wrapText="1"/>
    </xf>
    <xf numFmtId="0" fontId="1" fillId="19" borderId="53" xfId="0" applyFont="1" applyFill="1" applyBorder="1" applyAlignment="1">
      <alignment wrapText="1"/>
    </xf>
    <xf numFmtId="0" fontId="1" fillId="23" borderId="41" xfId="0" applyFont="1" applyFill="1" applyBorder="1" applyAlignment="1">
      <alignment wrapText="1"/>
    </xf>
    <xf numFmtId="0" fontId="1" fillId="23" borderId="31" xfId="0" applyFont="1" applyFill="1" applyBorder="1"/>
    <xf numFmtId="0" fontId="1" fillId="6" borderId="31" xfId="0" applyFont="1" applyFill="1" applyBorder="1" applyAlignment="1">
      <alignment wrapText="1"/>
    </xf>
    <xf numFmtId="0" fontId="1" fillId="6" borderId="41" xfId="0" applyFont="1" applyFill="1" applyBorder="1" applyAlignment="1">
      <alignment wrapText="1"/>
    </xf>
    <xf numFmtId="0" fontId="1" fillId="24" borderId="35" xfId="0" applyFont="1" applyFill="1" applyBorder="1" applyAlignment="1">
      <alignment wrapText="1"/>
    </xf>
    <xf numFmtId="0" fontId="1" fillId="24" borderId="31" xfId="0" applyFont="1" applyFill="1" applyBorder="1" applyAlignment="1">
      <alignment wrapText="1"/>
    </xf>
    <xf numFmtId="0" fontId="1" fillId="24" borderId="5" xfId="0" applyFont="1" applyFill="1" applyBorder="1" applyAlignment="1">
      <alignment wrapText="1"/>
    </xf>
    <xf numFmtId="0" fontId="0" fillId="3" borderId="8" xfId="0" applyFill="1" applyBorder="1"/>
    <xf numFmtId="0" fontId="0" fillId="3" borderId="9" xfId="0" applyFill="1" applyBorder="1"/>
    <xf numFmtId="0" fontId="0" fillId="3" borderId="18" xfId="0" applyFill="1" applyBorder="1"/>
    <xf numFmtId="0" fontId="0" fillId="3" borderId="20" xfId="0" applyFill="1" applyBorder="1"/>
    <xf numFmtId="0" fontId="0" fillId="3" borderId="15" xfId="0" applyFill="1" applyBorder="1"/>
    <xf numFmtId="0" fontId="0" fillId="10" borderId="8" xfId="0" applyFill="1" applyBorder="1"/>
    <xf numFmtId="0" fontId="0" fillId="10" borderId="9" xfId="0" applyFill="1" applyBorder="1"/>
    <xf numFmtId="0" fontId="2" fillId="10" borderId="9" xfId="0" applyFont="1" applyFill="1" applyBorder="1"/>
    <xf numFmtId="0" fontId="0" fillId="10" borderId="15" xfId="0" applyFill="1" applyBorder="1"/>
    <xf numFmtId="0" fontId="0" fillId="10" borderId="18" xfId="0" applyFill="1" applyBorder="1"/>
    <xf numFmtId="0" fontId="0" fillId="10" borderId="20" xfId="0" applyFill="1" applyBorder="1"/>
    <xf numFmtId="0" fontId="0" fillId="2" borderId="8" xfId="0" applyFill="1" applyBorder="1"/>
    <xf numFmtId="0" fontId="0" fillId="2" borderId="9" xfId="0" applyFill="1" applyBorder="1"/>
    <xf numFmtId="0" fontId="0" fillId="2" borderId="10" xfId="0" applyFill="1" applyBorder="1"/>
    <xf numFmtId="0" fontId="0" fillId="2" borderId="36" xfId="0" applyFill="1" applyBorder="1"/>
    <xf numFmtId="0" fontId="0" fillId="2" borderId="37" xfId="0" applyFill="1" applyBorder="1"/>
    <xf numFmtId="0" fontId="0" fillId="22" borderId="8" xfId="0" applyFill="1" applyBorder="1"/>
    <xf numFmtId="0" fontId="0" fillId="22" borderId="9" xfId="0" applyFill="1" applyBorder="1"/>
    <xf numFmtId="0" fontId="0" fillId="22" borderId="10" xfId="0" applyFill="1" applyBorder="1"/>
    <xf numFmtId="0" fontId="0" fillId="22" borderId="18" xfId="0" applyFill="1" applyBorder="1"/>
    <xf numFmtId="0" fontId="0" fillId="22" borderId="26" xfId="0" applyFill="1" applyBorder="1"/>
    <xf numFmtId="0" fontId="0" fillId="11" borderId="8" xfId="0" applyFill="1" applyBorder="1"/>
    <xf numFmtId="0" fontId="0" fillId="11" borderId="9" xfId="0" applyFill="1" applyBorder="1"/>
    <xf numFmtId="0" fontId="0" fillId="5" borderId="8" xfId="0" applyFill="1" applyBorder="1"/>
    <xf numFmtId="0" fontId="0" fillId="5" borderId="9" xfId="0" applyFill="1" applyBorder="1"/>
    <xf numFmtId="0" fontId="0" fillId="5" borderId="10" xfId="0" applyFill="1" applyBorder="1"/>
    <xf numFmtId="0" fontId="0" fillId="5" borderId="15" xfId="0" applyFill="1" applyBorder="1"/>
    <xf numFmtId="0" fontId="0" fillId="5" borderId="18" xfId="0" applyFill="1" applyBorder="1"/>
    <xf numFmtId="0" fontId="0" fillId="5" borderId="26" xfId="0" applyFill="1" applyBorder="1"/>
    <xf numFmtId="0" fontId="0" fillId="5" borderId="20" xfId="0" applyFill="1" applyBorder="1"/>
    <xf numFmtId="0" fontId="0" fillId="19" borderId="8" xfId="0" applyFill="1" applyBorder="1"/>
    <xf numFmtId="0" fontId="0" fillId="19" borderId="9" xfId="0" applyFill="1" applyBorder="1"/>
    <xf numFmtId="0" fontId="0" fillId="19" borderId="10" xfId="0" applyFill="1" applyBorder="1"/>
    <xf numFmtId="0" fontId="0" fillId="19" borderId="15" xfId="0" applyFill="1" applyBorder="1"/>
    <xf numFmtId="0" fontId="0" fillId="19" borderId="18" xfId="0" applyFill="1" applyBorder="1"/>
    <xf numFmtId="0" fontId="0" fillId="19" borderId="20" xfId="0" applyFill="1" applyBorder="1"/>
    <xf numFmtId="0" fontId="0" fillId="19" borderId="51" xfId="0" applyFill="1" applyBorder="1"/>
    <xf numFmtId="0" fontId="0" fillId="19" borderId="26" xfId="0" applyFill="1" applyBorder="1"/>
    <xf numFmtId="0" fontId="0" fillId="23" borderId="8" xfId="0" applyFill="1" applyBorder="1"/>
    <xf numFmtId="0" fontId="0" fillId="23" borderId="18" xfId="0" applyFill="1" applyBorder="1"/>
    <xf numFmtId="0" fontId="0" fillId="23" borderId="20" xfId="0" applyFill="1" applyBorder="1"/>
    <xf numFmtId="0" fontId="0" fillId="23" borderId="51" xfId="0" applyFill="1" applyBorder="1"/>
    <xf numFmtId="0" fontId="0" fillId="23" borderId="52" xfId="0" applyFill="1" applyBorder="1"/>
    <xf numFmtId="0" fontId="0" fillId="23" borderId="15" xfId="0" applyFill="1" applyBorder="1"/>
    <xf numFmtId="0" fontId="0" fillId="6" borderId="8" xfId="0" applyFill="1" applyBorder="1"/>
    <xf numFmtId="0" fontId="0" fillId="6" borderId="9" xfId="0" applyFill="1" applyBorder="1"/>
    <xf numFmtId="0" fontId="0" fillId="6" borderId="15" xfId="0" applyFill="1" applyBorder="1"/>
    <xf numFmtId="0" fontId="0" fillId="6" borderId="18" xfId="0" applyFill="1" applyBorder="1"/>
    <xf numFmtId="0" fontId="0" fillId="6" borderId="20" xfId="0" applyFill="1" applyBorder="1"/>
    <xf numFmtId="0" fontId="0" fillId="24" borderId="8" xfId="0" applyFill="1" applyBorder="1"/>
    <xf numFmtId="0" fontId="0" fillId="24" borderId="9" xfId="0" applyFill="1" applyBorder="1"/>
    <xf numFmtId="0" fontId="0" fillId="24" borderId="10" xfId="0" applyFill="1" applyBorder="1"/>
    <xf numFmtId="0" fontId="0" fillId="24" borderId="18" xfId="0" applyFill="1" applyBorder="1"/>
    <xf numFmtId="0" fontId="0" fillId="24" borderId="26" xfId="0" applyFill="1" applyBorder="1"/>
    <xf numFmtId="0" fontId="0" fillId="24" borderId="1" xfId="0" applyFill="1" applyBorder="1"/>
    <xf numFmtId="0" fontId="0" fillId="24" borderId="21" xfId="0" applyFill="1" applyBorder="1"/>
    <xf numFmtId="0" fontId="0" fillId="0" borderId="1" xfId="0" applyBorder="1" applyAlignment="1">
      <alignment horizont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13" borderId="3" xfId="0" applyFont="1" applyFill="1" applyBorder="1" applyAlignment="1">
      <alignment horizontal="center" vertical="center"/>
    </xf>
    <xf numFmtId="0" fontId="1" fillId="13" borderId="4" xfId="0" applyFont="1" applyFill="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14" borderId="7" xfId="0" applyFont="1" applyFill="1" applyBorder="1" applyAlignment="1">
      <alignment horizontal="center" vertical="center"/>
    </xf>
    <xf numFmtId="0" fontId="1" fillId="14" borderId="2"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2" xfId="0" applyFont="1" applyFill="1" applyBorder="1" applyAlignment="1">
      <alignment horizontal="center" vertical="center"/>
    </xf>
    <xf numFmtId="0" fontId="0" fillId="0" borderId="12" xfId="0" applyBorder="1" applyAlignment="1">
      <alignment horizontal="center" wrapText="1"/>
    </xf>
    <xf numFmtId="0" fontId="0" fillId="0" borderId="13" xfId="0" applyBorder="1" applyAlignment="1">
      <alignment horizontal="center" wrapText="1"/>
    </xf>
    <xf numFmtId="0" fontId="0" fillId="12" borderId="12"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3" xfId="0" applyFill="1" applyBorder="1" applyAlignment="1">
      <alignment horizontal="center" vertical="center" wrapText="1"/>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 fillId="0" borderId="3"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5" xfId="0" applyFont="1" applyFill="1" applyBorder="1" applyAlignment="1">
      <alignment horizontal="center" vertical="center"/>
    </xf>
    <xf numFmtId="0" fontId="1" fillId="0" borderId="2" xfId="0" applyFont="1" applyBorder="1" applyAlignment="1">
      <alignment horizontal="center" vertical="center" textRotation="255" wrapText="1"/>
    </xf>
    <xf numFmtId="0" fontId="1" fillId="5" borderId="0" xfId="0" applyFont="1" applyFill="1" applyAlignment="1">
      <alignment horizontal="center" vertical="center"/>
    </xf>
    <xf numFmtId="0" fontId="1" fillId="5"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5" xfId="0" applyFont="1" applyFill="1" applyBorder="1" applyAlignment="1">
      <alignment horizontal="center" vertical="center"/>
    </xf>
    <xf numFmtId="0" fontId="21" fillId="0" borderId="3" xfId="0" applyFont="1" applyBorder="1" applyAlignment="1">
      <alignment horizontal="center" vertical="center" textRotation="255" wrapText="1"/>
    </xf>
    <xf numFmtId="0" fontId="21" fillId="0" borderId="4" xfId="0" applyFont="1" applyBorder="1" applyAlignment="1">
      <alignment horizontal="center" vertical="center" textRotation="255" wrapText="1"/>
    </xf>
    <xf numFmtId="0" fontId="21" fillId="0" borderId="5" xfId="0" applyFont="1" applyBorder="1" applyAlignment="1">
      <alignment horizontal="center" vertical="center" textRotation="255" wrapText="1"/>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9" borderId="5" xfId="0" applyFont="1" applyFill="1" applyBorder="1" applyAlignment="1">
      <alignment horizontal="center" vertical="center"/>
    </xf>
    <xf numFmtId="0" fontId="20" fillId="0" borderId="3" xfId="0" applyFont="1" applyBorder="1" applyAlignment="1">
      <alignment horizontal="center" vertical="center" textRotation="255" wrapText="1"/>
    </xf>
    <xf numFmtId="0" fontId="20" fillId="0" borderId="4"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21" fillId="0" borderId="3" xfId="0" applyFont="1" applyBorder="1" applyAlignment="1">
      <alignment horizontal="center" vertical="center" textRotation="45" wrapText="1"/>
    </xf>
    <xf numFmtId="0" fontId="21" fillId="0" borderId="5" xfId="0" applyFont="1" applyBorder="1" applyAlignment="1">
      <alignment horizontal="center" vertical="center" textRotation="45" wrapText="1"/>
    </xf>
    <xf numFmtId="0" fontId="1" fillId="13" borderId="5" xfId="0" applyFont="1" applyFill="1" applyBorder="1" applyAlignment="1">
      <alignment horizontal="center" vertical="center"/>
    </xf>
    <xf numFmtId="0" fontId="1" fillId="14" borderId="3" xfId="0" applyFont="1" applyFill="1" applyBorder="1" applyAlignment="1">
      <alignment horizontal="center" vertical="center"/>
    </xf>
    <xf numFmtId="0" fontId="1" fillId="14" borderId="4" xfId="0" applyFont="1" applyFill="1" applyBorder="1" applyAlignment="1">
      <alignment horizontal="center" vertical="center"/>
    </xf>
    <xf numFmtId="0" fontId="1" fillId="14" borderId="5"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4" xfId="0" applyFont="1" applyFill="1" applyBorder="1" applyAlignment="1">
      <alignment horizontal="center" vertical="center"/>
    </xf>
    <xf numFmtId="0" fontId="1" fillId="15" borderId="5" xfId="0" applyFont="1" applyFill="1" applyBorder="1" applyAlignment="1">
      <alignment horizontal="center" vertical="center"/>
    </xf>
    <xf numFmtId="0" fontId="21" fillId="6" borderId="8" xfId="0" applyFont="1" applyFill="1" applyBorder="1" applyAlignment="1">
      <alignment horizontal="center" vertical="center" textRotation="255" wrapText="1"/>
    </xf>
    <xf numFmtId="0" fontId="21" fillId="6" borderId="9" xfId="0" applyFont="1" applyFill="1" applyBorder="1" applyAlignment="1">
      <alignment horizontal="center" vertical="center" textRotation="255" wrapText="1"/>
    </xf>
    <xf numFmtId="0" fontId="21" fillId="6" borderId="10" xfId="0" applyFont="1" applyFill="1" applyBorder="1" applyAlignment="1">
      <alignment horizontal="center" vertical="center" textRotation="255" wrapText="1"/>
    </xf>
    <xf numFmtId="0" fontId="21" fillId="24" borderId="9" xfId="0" applyFont="1" applyFill="1" applyBorder="1" applyAlignment="1">
      <alignment horizontal="center" vertical="center" textRotation="255" wrapText="1"/>
    </xf>
    <xf numFmtId="0" fontId="21" fillId="24" borderId="10" xfId="0" applyFont="1" applyFill="1" applyBorder="1" applyAlignment="1">
      <alignment horizontal="center" vertical="center" textRotation="255" wrapText="1"/>
    </xf>
    <xf numFmtId="0" fontId="20" fillId="11" borderId="8" xfId="0" applyFont="1" applyFill="1" applyBorder="1" applyAlignment="1">
      <alignment horizontal="center" vertical="center" textRotation="255" wrapText="1"/>
    </xf>
    <xf numFmtId="0" fontId="20" fillId="11" borderId="9" xfId="0" applyFont="1" applyFill="1" applyBorder="1" applyAlignment="1">
      <alignment horizontal="center" vertical="center" textRotation="255" wrapText="1"/>
    </xf>
    <xf numFmtId="0" fontId="20" fillId="11" borderId="10" xfId="0" applyFont="1" applyFill="1" applyBorder="1" applyAlignment="1">
      <alignment horizontal="center" vertical="center" textRotation="255" wrapText="1"/>
    </xf>
    <xf numFmtId="0" fontId="21" fillId="5" borderId="8" xfId="0" applyFont="1" applyFill="1" applyBorder="1" applyAlignment="1">
      <alignment horizontal="center" vertical="center" textRotation="255" wrapText="1"/>
    </xf>
    <xf numFmtId="0" fontId="21" fillId="5" borderId="9" xfId="0" applyFont="1" applyFill="1" applyBorder="1" applyAlignment="1">
      <alignment horizontal="center" vertical="center" textRotation="255" wrapText="1"/>
    </xf>
    <xf numFmtId="0" fontId="21" fillId="5" borderId="10" xfId="0" applyFont="1" applyFill="1" applyBorder="1" applyAlignment="1">
      <alignment horizontal="center" vertical="center" textRotation="255" wrapText="1"/>
    </xf>
    <xf numFmtId="0" fontId="21" fillId="23" borderId="8" xfId="0" applyFont="1" applyFill="1" applyBorder="1" applyAlignment="1">
      <alignment horizontal="center" vertical="center" textRotation="255" wrapText="1"/>
    </xf>
    <xf numFmtId="0" fontId="21" fillId="23" borderId="9" xfId="0" applyFont="1" applyFill="1" applyBorder="1" applyAlignment="1">
      <alignment horizontal="center" vertical="center" textRotation="255" wrapText="1"/>
    </xf>
    <xf numFmtId="0" fontId="21" fillId="23" borderId="10" xfId="0" applyFont="1" applyFill="1" applyBorder="1" applyAlignment="1">
      <alignment horizontal="center" vertical="center" textRotation="255" wrapText="1"/>
    </xf>
    <xf numFmtId="0" fontId="21" fillId="2" borderId="9" xfId="0" applyFont="1" applyFill="1" applyBorder="1" applyAlignment="1">
      <alignment horizontal="center" vertical="center" textRotation="255" wrapText="1"/>
    </xf>
    <xf numFmtId="0" fontId="21" fillId="22" borderId="8" xfId="0" applyFont="1" applyFill="1" applyBorder="1" applyAlignment="1">
      <alignment horizontal="center" vertical="center" textRotation="255" wrapText="1"/>
    </xf>
    <xf numFmtId="0" fontId="21" fillId="22" borderId="9" xfId="0" applyFont="1" applyFill="1" applyBorder="1" applyAlignment="1">
      <alignment horizontal="center" vertical="center" textRotation="255" wrapText="1"/>
    </xf>
    <xf numFmtId="0" fontId="21" fillId="22" borderId="10"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3" borderId="9" xfId="0" applyFont="1" applyFill="1" applyBorder="1" applyAlignment="1">
      <alignment horizontal="center" vertical="center" textRotation="255" wrapText="1"/>
    </xf>
    <xf numFmtId="0" fontId="21" fillId="10" borderId="8" xfId="0" applyFont="1" applyFill="1" applyBorder="1" applyAlignment="1">
      <alignment horizontal="center" vertical="center" textRotation="255" wrapText="1"/>
    </xf>
    <xf numFmtId="0" fontId="21" fillId="10" borderId="9" xfId="0" applyFont="1" applyFill="1" applyBorder="1" applyAlignment="1">
      <alignment horizontal="center" vertical="center" textRotation="255" wrapText="1"/>
    </xf>
    <xf numFmtId="0" fontId="21" fillId="10" borderId="10" xfId="0" applyFont="1" applyFill="1" applyBorder="1" applyAlignment="1">
      <alignment horizontal="center" vertical="center" textRotation="255" wrapText="1"/>
    </xf>
    <xf numFmtId="0" fontId="21" fillId="19" borderId="8" xfId="0" applyFont="1" applyFill="1" applyBorder="1" applyAlignment="1">
      <alignment horizontal="center" vertical="center" textRotation="45" wrapText="1"/>
    </xf>
    <xf numFmtId="0" fontId="21" fillId="19" borderId="9" xfId="0" applyFont="1" applyFill="1" applyBorder="1" applyAlignment="1">
      <alignment horizontal="center" vertical="center" textRotation="45" wrapText="1"/>
    </xf>
    <xf numFmtId="0" fontId="21" fillId="19" borderId="10" xfId="0" applyFont="1" applyFill="1" applyBorder="1" applyAlignment="1">
      <alignment horizontal="center" vertical="center" textRotation="45" wrapText="1"/>
    </xf>
    <xf numFmtId="0" fontId="1" fillId="11" borderId="8" xfId="0" applyFont="1" applyFill="1" applyBorder="1" applyAlignment="1">
      <alignment horizontal="center" vertical="center"/>
    </xf>
    <xf numFmtId="0" fontId="1" fillId="11"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5" xfId="0" applyFont="1" applyFill="1" applyBorder="1" applyAlignment="1">
      <alignment horizontal="center" vertical="center"/>
    </xf>
    <xf numFmtId="0" fontId="0" fillId="12" borderId="32" xfId="0" applyFill="1" applyBorder="1" applyAlignment="1">
      <alignment horizontal="center" vertical="center" wrapText="1"/>
    </xf>
    <xf numFmtId="0" fontId="0" fillId="12" borderId="33" xfId="0" applyFill="1" applyBorder="1" applyAlignment="1">
      <alignment horizontal="center" vertical="center" wrapText="1"/>
    </xf>
    <xf numFmtId="0" fontId="1" fillId="1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15" borderId="23" xfId="0" applyFont="1" applyFill="1" applyBorder="1" applyAlignment="1">
      <alignment horizontal="center" vertical="center"/>
    </xf>
    <xf numFmtId="0" fontId="1" fillId="15" borderId="0" xfId="0" applyFont="1" applyFill="1" applyBorder="1" applyAlignment="1">
      <alignment horizontal="center" vertical="center"/>
    </xf>
    <xf numFmtId="0" fontId="1" fillId="3" borderId="3" xfId="0" applyFont="1" applyFill="1" applyBorder="1" applyAlignment="1">
      <alignment horizontal="center" vertical="center" textRotation="255" wrapText="1"/>
    </xf>
    <xf numFmtId="0" fontId="1" fillId="3" borderId="4" xfId="0" applyFont="1" applyFill="1" applyBorder="1" applyAlignment="1">
      <alignment horizontal="center" vertical="center" textRotation="255" wrapText="1"/>
    </xf>
    <xf numFmtId="0" fontId="1" fillId="3" borderId="5" xfId="0" applyFont="1" applyFill="1" applyBorder="1" applyAlignment="1">
      <alignment horizontal="center" vertical="center" textRotation="255" wrapText="1"/>
    </xf>
    <xf numFmtId="0" fontId="1" fillId="10" borderId="4" xfId="0" applyFont="1" applyFill="1" applyBorder="1" applyAlignment="1">
      <alignment horizontal="center" vertical="center" textRotation="255"/>
    </xf>
    <xf numFmtId="0" fontId="1" fillId="10" borderId="9" xfId="0" applyFont="1" applyFill="1" applyBorder="1" applyAlignment="1">
      <alignment horizontal="center" vertical="center" textRotation="255"/>
    </xf>
    <xf numFmtId="0" fontId="1" fillId="10" borderId="5" xfId="0" applyFont="1" applyFill="1" applyBorder="1" applyAlignment="1">
      <alignment horizontal="center" vertical="center" textRotation="255"/>
    </xf>
    <xf numFmtId="0" fontId="1" fillId="22" borderId="3" xfId="0" applyFont="1" applyFill="1" applyBorder="1" applyAlignment="1">
      <alignment horizontal="center" vertical="center" textRotation="255" wrapText="1"/>
    </xf>
    <xf numFmtId="0" fontId="1" fillId="22" borderId="4" xfId="0" applyFont="1" applyFill="1" applyBorder="1" applyAlignment="1">
      <alignment horizontal="center" vertical="center" textRotation="255" wrapText="1"/>
    </xf>
    <xf numFmtId="0" fontId="1" fillId="22" borderId="5" xfId="0" applyFont="1" applyFill="1" applyBorder="1" applyAlignment="1">
      <alignment horizontal="center" vertical="center" textRotation="255" wrapText="1"/>
    </xf>
    <xf numFmtId="0" fontId="1" fillId="4" borderId="26"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24" borderId="3" xfId="0" applyFont="1" applyFill="1" applyBorder="1" applyAlignment="1">
      <alignment horizontal="center" vertical="center" textRotation="255" wrapText="1"/>
    </xf>
    <xf numFmtId="0" fontId="1" fillId="24" borderId="4" xfId="0" applyFont="1" applyFill="1" applyBorder="1" applyAlignment="1">
      <alignment horizontal="center" vertical="center" textRotation="255" wrapText="1"/>
    </xf>
    <xf numFmtId="0" fontId="1" fillId="24" borderId="5" xfId="0" applyFont="1" applyFill="1" applyBorder="1" applyAlignment="1">
      <alignment horizontal="center" vertical="center" textRotation="255" wrapText="1"/>
    </xf>
    <xf numFmtId="0" fontId="1" fillId="19" borderId="3" xfId="0" applyFont="1" applyFill="1" applyBorder="1" applyAlignment="1">
      <alignment horizontal="center" vertical="center" textRotation="255"/>
    </xf>
    <xf numFmtId="0" fontId="1" fillId="19" borderId="4" xfId="0" applyFont="1" applyFill="1" applyBorder="1" applyAlignment="1">
      <alignment horizontal="center" vertical="center" textRotation="255"/>
    </xf>
    <xf numFmtId="0" fontId="1" fillId="23" borderId="3" xfId="0" applyFont="1" applyFill="1" applyBorder="1" applyAlignment="1">
      <alignment horizontal="center" vertical="center" textRotation="255" wrapText="1"/>
    </xf>
    <xf numFmtId="0" fontId="1" fillId="23" borderId="4" xfId="0" applyFont="1" applyFill="1" applyBorder="1" applyAlignment="1">
      <alignment horizontal="center" vertical="center" textRotation="255" wrapText="1"/>
    </xf>
    <xf numFmtId="0" fontId="1" fillId="23" borderId="5" xfId="0" applyFont="1" applyFill="1" applyBorder="1" applyAlignment="1">
      <alignment horizontal="center" vertical="center" textRotation="255" wrapText="1"/>
    </xf>
    <xf numFmtId="0" fontId="1" fillId="6" borderId="3" xfId="0" applyFont="1" applyFill="1" applyBorder="1" applyAlignment="1">
      <alignment horizontal="center" vertical="center" textRotation="255"/>
    </xf>
    <xf numFmtId="0" fontId="1" fillId="6" borderId="4" xfId="0" applyFont="1" applyFill="1" applyBorder="1" applyAlignment="1">
      <alignment horizontal="center" vertical="center" textRotation="255"/>
    </xf>
    <xf numFmtId="0" fontId="1" fillId="6" borderId="9" xfId="0" applyFont="1" applyFill="1" applyBorder="1" applyAlignment="1">
      <alignment horizontal="center" vertical="center" textRotation="255"/>
    </xf>
    <xf numFmtId="0" fontId="1" fillId="6" borderId="5" xfId="0" applyFont="1" applyFill="1" applyBorder="1" applyAlignment="1">
      <alignment horizontal="center" vertical="center" textRotation="255"/>
    </xf>
    <xf numFmtId="0" fontId="1" fillId="0" borderId="57" xfId="0" applyFont="1" applyBorder="1" applyAlignment="1">
      <alignment horizontal="center"/>
    </xf>
    <xf numFmtId="0" fontId="1" fillId="0" borderId="58" xfId="0" applyFont="1" applyBorder="1" applyAlignment="1">
      <alignment horizontal="center"/>
    </xf>
    <xf numFmtId="0" fontId="0" fillId="11" borderId="3" xfId="0" applyFill="1" applyBorder="1" applyAlignment="1">
      <alignment horizontal="center" vertical="center" textRotation="255"/>
    </xf>
    <xf numFmtId="0" fontId="0" fillId="11" borderId="4" xfId="0" applyFill="1" applyBorder="1" applyAlignment="1">
      <alignment horizontal="center" vertical="center" textRotation="255"/>
    </xf>
    <xf numFmtId="0" fontId="0" fillId="11" borderId="5" xfId="0" applyFill="1" applyBorder="1" applyAlignment="1">
      <alignment horizontal="center" vertical="center" textRotation="255"/>
    </xf>
    <xf numFmtId="0" fontId="1" fillId="5" borderId="3" xfId="0" applyFont="1" applyFill="1" applyBorder="1" applyAlignment="1">
      <alignment horizontal="center" vertical="center" textRotation="255"/>
    </xf>
    <xf numFmtId="0" fontId="1" fillId="5" borderId="4" xfId="0" applyFont="1" applyFill="1" applyBorder="1" applyAlignment="1">
      <alignment horizontal="center" vertical="center" textRotation="255"/>
    </xf>
    <xf numFmtId="0" fontId="1" fillId="5" borderId="9" xfId="0" applyFont="1" applyFill="1" applyBorder="1" applyAlignment="1">
      <alignment horizontal="center" vertical="center" textRotation="255"/>
    </xf>
    <xf numFmtId="0" fontId="1" fillId="5" borderId="5" xfId="0" applyFont="1" applyFill="1" applyBorder="1" applyAlignment="1">
      <alignment horizontal="center" vertical="center" textRotation="255"/>
    </xf>
    <xf numFmtId="0" fontId="1" fillId="2" borderId="3" xfId="0" applyFont="1" applyFill="1" applyBorder="1" applyAlignment="1">
      <alignment horizontal="center" vertical="center" textRotation="255" wrapText="1"/>
    </xf>
    <xf numFmtId="0" fontId="1" fillId="2" borderId="4" xfId="0" applyFont="1" applyFill="1" applyBorder="1" applyAlignment="1">
      <alignment horizontal="center" vertical="center" textRotation="255" wrapText="1"/>
    </xf>
    <xf numFmtId="0" fontId="1" fillId="2" borderId="5" xfId="0" applyFont="1" applyFill="1" applyBorder="1" applyAlignment="1">
      <alignment horizontal="center" vertical="center" textRotation="255" wrapText="1"/>
    </xf>
    <xf numFmtId="0" fontId="1" fillId="6"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51183</xdr:colOff>
      <xdr:row>17</xdr:row>
      <xdr:rowOff>74295</xdr:rowOff>
    </xdr:from>
    <xdr:to>
      <xdr:col>9</xdr:col>
      <xdr:colOff>1793851</xdr:colOff>
      <xdr:row>29</xdr:row>
      <xdr:rowOff>148810</xdr:rowOff>
    </xdr:to>
    <xdr:pic>
      <xdr:nvPicPr>
        <xdr:cNvPr id="2" name="Picture 1">
          <a:extLst>
            <a:ext uri="{FF2B5EF4-FFF2-40B4-BE49-F238E27FC236}">
              <a16:creationId xmlns:a16="http://schemas.microsoft.com/office/drawing/2014/main" id="{7E1080D5-8130-4B99-B9C0-609BE3A04FB9}"/>
            </a:ext>
          </a:extLst>
        </xdr:cNvPr>
        <xdr:cNvPicPr>
          <a:picLocks noChangeAspect="1"/>
        </xdr:cNvPicPr>
      </xdr:nvPicPr>
      <xdr:blipFill>
        <a:blip xmlns:r="http://schemas.openxmlformats.org/officeDocument/2006/relationships" r:embed="rId1"/>
        <a:stretch>
          <a:fillRect/>
        </a:stretch>
      </xdr:blipFill>
      <xdr:spPr>
        <a:xfrm>
          <a:off x="5480433" y="3585845"/>
          <a:ext cx="2925038" cy="2367500"/>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427570</xdr:colOff>
      <xdr:row>16</xdr:row>
      <xdr:rowOff>74083</xdr:rowOff>
    </xdr:from>
    <xdr:to>
      <xdr:col>11</xdr:col>
      <xdr:colOff>578786</xdr:colOff>
      <xdr:row>33</xdr:row>
      <xdr:rowOff>41521</xdr:rowOff>
    </xdr:to>
    <xdr:pic>
      <xdr:nvPicPr>
        <xdr:cNvPr id="2" name="Picture 1">
          <a:extLst>
            <a:ext uri="{FF2B5EF4-FFF2-40B4-BE49-F238E27FC236}">
              <a16:creationId xmlns:a16="http://schemas.microsoft.com/office/drawing/2014/main" id="{B9D33274-C261-B410-63A4-D74DF8021DE0}"/>
            </a:ext>
          </a:extLst>
        </xdr:cNvPr>
        <xdr:cNvPicPr>
          <a:picLocks noChangeAspect="1"/>
        </xdr:cNvPicPr>
      </xdr:nvPicPr>
      <xdr:blipFill>
        <a:blip xmlns:r="http://schemas.openxmlformats.org/officeDocument/2006/relationships" r:embed="rId1"/>
        <a:stretch>
          <a:fillRect/>
        </a:stretch>
      </xdr:blipFill>
      <xdr:spPr>
        <a:xfrm>
          <a:off x="5168903" y="3566583"/>
          <a:ext cx="4723216" cy="32376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ed Stephenson" id="{584FF783-FB2F-4CB6-A952-6FDE6BB63428}" userId="f3b86dc70405b05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0-06-11T21:20:56.03" personId="{584FF783-FB2F-4CB6-A952-6FDE6BB63428}" id="{A03BBC79-A554-4E83-9A80-AE14EFDE3910}">
    <text>f describe and apply a framework for ethical decision making.</text>
  </threadedComment>
  <threadedComment ref="C192" dT="2020-06-11T21:37:08.19" personId="{584FF783-FB2F-4CB6-A952-6FDE6BB63428}" id="{A1A19AFC-3062-48D6-992C-F37EAC9466CB}">
    <text>Slightly Changed the Name</text>
  </threadedComment>
  <threadedComment ref="C291" dT="2020-06-11T21:51:16.87" personId="{584FF783-FB2F-4CB6-A952-6FDE6BB63428}" id="{1AE4D943-7843-4487-BD7D-4476B25519E4}">
    <text>Wording Change</text>
  </threadedComment>
  <threadedComment ref="C292" dT="2020-06-11T21:51:29.03" personId="{584FF783-FB2F-4CB6-A952-6FDE6BB63428}" id="{A9266B72-584A-4C05-9583-D95F2AB92291}">
    <text>Wording Change</text>
  </threadedComment>
  <threadedComment ref="C305" dT="2020-06-11T21:55:09.91" personId="{584FF783-FB2F-4CB6-A952-6FDE6BB63428}" id="{2156F94A-B477-4E2C-AB4A-A2F8BCAEA602}">
    <text>slight name change</text>
  </threadedComment>
  <threadedComment ref="C311" dT="2020-06-11T21:55:42.21" personId="{584FF783-FB2F-4CB6-A952-6FDE6BB63428}" id="{BAEF509D-DB19-48A3-9467-F2228892B4D1}">
    <text>Slight name change - no change to LOS</text>
  </threadedComment>
</ThreadedComments>
</file>

<file path=xl/threadedComments/threadedComment2.xml><?xml version="1.0" encoding="utf-8"?>
<ThreadedComments xmlns="http://schemas.microsoft.com/office/spreadsheetml/2018/threadedcomments" xmlns:x="http://schemas.openxmlformats.org/spreadsheetml/2006/main">
  <threadedComment ref="C176" dT="2020-06-11T21:37:08.19" personId="{584FF783-FB2F-4CB6-A952-6FDE6BB63428}" id="{A1A19AFC-3062-48D7-992C-F37EAC9466CB}">
    <text>Slightly Changed the Name</text>
  </threadedComment>
  <threadedComment ref="C295" dT="2020-06-11T21:55:42.21" personId="{584FF783-FB2F-4CB6-A952-6FDE6BB63428}" id="{BAEF509D-DB19-48A4-9467-F2228892B4D1}">
    <text>Slight name change - no change to LOS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88D8-F661-49F3-BE65-E658EBAF8E14}">
  <dimension ref="A1:I27"/>
  <sheetViews>
    <sheetView zoomScale="120" zoomScaleNormal="120" workbookViewId="0">
      <selection activeCell="E18" sqref="E18"/>
    </sheetView>
  </sheetViews>
  <sheetFormatPr defaultRowHeight="15" x14ac:dyDescent="0.25"/>
  <cols>
    <col min="1" max="1" width="6" customWidth="1"/>
    <col min="2" max="2" width="28.85546875" customWidth="1"/>
    <col min="3" max="3" width="8.5703125" bestFit="1" customWidth="1"/>
    <col min="5" max="5" width="11" customWidth="1"/>
    <col min="6" max="6" width="10.85546875" customWidth="1"/>
    <col min="7" max="7" width="6.7109375" bestFit="1" customWidth="1"/>
    <col min="9" max="9" width="34.5703125" customWidth="1"/>
  </cols>
  <sheetData>
    <row r="1" spans="1:9" x14ac:dyDescent="0.25">
      <c r="B1" s="358"/>
      <c r="C1" s="358"/>
      <c r="D1" s="358"/>
    </row>
    <row r="2" spans="1:9" ht="36" customHeight="1" x14ac:dyDescent="0.25">
      <c r="A2" s="14" t="s">
        <v>730</v>
      </c>
      <c r="B2" s="14" t="s">
        <v>730</v>
      </c>
      <c r="C2" s="15" t="s">
        <v>731</v>
      </c>
      <c r="D2" s="14" t="s">
        <v>732</v>
      </c>
      <c r="E2" s="16" t="s">
        <v>733</v>
      </c>
      <c r="F2" s="14" t="s">
        <v>734</v>
      </c>
      <c r="G2" s="14" t="s">
        <v>735</v>
      </c>
      <c r="H2" s="14" t="s">
        <v>736</v>
      </c>
      <c r="I2" s="14" t="s">
        <v>737</v>
      </c>
    </row>
    <row r="3" spans="1:9" x14ac:dyDescent="0.25">
      <c r="A3" s="17">
        <v>1</v>
      </c>
      <c r="B3" s="18" t="s">
        <v>738</v>
      </c>
      <c r="C3" s="19">
        <v>0.15</v>
      </c>
      <c r="D3" s="20">
        <f t="shared" ref="D3:D12" si="0">C3*$D$14</f>
        <v>36</v>
      </c>
      <c r="E3" s="21">
        <v>1</v>
      </c>
      <c r="F3" s="22">
        <v>5</v>
      </c>
      <c r="G3" s="23">
        <v>21</v>
      </c>
      <c r="H3" s="19">
        <f t="shared" ref="H3:H13" si="1">G3/$G$13</f>
        <v>4.0540540540540543E-2</v>
      </c>
      <c r="I3" s="24" t="s">
        <v>739</v>
      </c>
    </row>
    <row r="4" spans="1:9" x14ac:dyDescent="0.25">
      <c r="A4" s="17">
        <v>2</v>
      </c>
      <c r="B4" s="18" t="s">
        <v>0</v>
      </c>
      <c r="C4" s="19">
        <v>0.1</v>
      </c>
      <c r="D4" s="20">
        <f t="shared" si="0"/>
        <v>24</v>
      </c>
      <c r="E4" s="21" t="s">
        <v>740</v>
      </c>
      <c r="F4" s="22">
        <v>6</v>
      </c>
      <c r="G4" s="23">
        <v>73</v>
      </c>
      <c r="H4" s="19">
        <f t="shared" si="1"/>
        <v>0.14092664092664092</v>
      </c>
      <c r="I4" s="24" t="s">
        <v>741</v>
      </c>
    </row>
    <row r="5" spans="1:9" x14ac:dyDescent="0.25">
      <c r="A5" s="17">
        <v>3</v>
      </c>
      <c r="B5" s="18" t="s">
        <v>1</v>
      </c>
      <c r="C5" s="19">
        <v>0.1</v>
      </c>
      <c r="D5" s="20">
        <f t="shared" si="0"/>
        <v>24</v>
      </c>
      <c r="E5" s="21" t="s">
        <v>742</v>
      </c>
      <c r="F5" s="22">
        <v>7</v>
      </c>
      <c r="G5" s="23">
        <v>78</v>
      </c>
      <c r="H5" s="19">
        <f t="shared" si="1"/>
        <v>0.15057915057915058</v>
      </c>
      <c r="I5" s="24" t="s">
        <v>743</v>
      </c>
    </row>
    <row r="6" spans="1:9" x14ac:dyDescent="0.25">
      <c r="A6" s="17">
        <v>4</v>
      </c>
      <c r="B6" s="18" t="s">
        <v>2</v>
      </c>
      <c r="C6" s="19">
        <v>0.15</v>
      </c>
      <c r="D6" s="20">
        <f t="shared" si="0"/>
        <v>36</v>
      </c>
      <c r="E6" s="21" t="s">
        <v>744</v>
      </c>
      <c r="F6" s="22">
        <v>12</v>
      </c>
      <c r="G6" s="23">
        <v>107</v>
      </c>
      <c r="H6" s="19">
        <f t="shared" si="1"/>
        <v>0.20656370656370657</v>
      </c>
      <c r="I6" s="24" t="s">
        <v>745</v>
      </c>
    </row>
    <row r="7" spans="1:9" x14ac:dyDescent="0.25">
      <c r="A7" s="17">
        <v>5</v>
      </c>
      <c r="B7" s="18" t="s">
        <v>3</v>
      </c>
      <c r="C7" s="19">
        <v>0.1</v>
      </c>
      <c r="D7" s="20">
        <f t="shared" si="0"/>
        <v>24</v>
      </c>
      <c r="E7" s="21" t="s">
        <v>746</v>
      </c>
      <c r="F7" s="22">
        <v>5</v>
      </c>
      <c r="G7" s="23">
        <v>42</v>
      </c>
      <c r="H7" s="19">
        <f t="shared" si="1"/>
        <v>8.1081081081081086E-2</v>
      </c>
      <c r="I7" s="24" t="s">
        <v>747</v>
      </c>
    </row>
    <row r="8" spans="1:9" x14ac:dyDescent="0.25">
      <c r="A8" s="17">
        <v>6</v>
      </c>
      <c r="B8" s="18" t="s">
        <v>748</v>
      </c>
      <c r="C8" s="19">
        <v>0.11</v>
      </c>
      <c r="D8" s="25">
        <f t="shared" si="0"/>
        <v>26.4</v>
      </c>
      <c r="E8" s="21" t="s">
        <v>749</v>
      </c>
      <c r="F8" s="22">
        <v>6</v>
      </c>
      <c r="G8" s="23">
        <v>62</v>
      </c>
      <c r="H8" s="19">
        <f t="shared" si="1"/>
        <v>0.11969111969111969</v>
      </c>
      <c r="I8" s="24" t="s">
        <v>750</v>
      </c>
    </row>
    <row r="9" spans="1:9" x14ac:dyDescent="0.25">
      <c r="A9" s="17">
        <v>7</v>
      </c>
      <c r="B9" s="18" t="s">
        <v>751</v>
      </c>
      <c r="C9" s="19">
        <v>0.11</v>
      </c>
      <c r="D9" s="25">
        <f t="shared" si="0"/>
        <v>26.4</v>
      </c>
      <c r="E9" s="21" t="s">
        <v>752</v>
      </c>
      <c r="F9" s="22">
        <v>6</v>
      </c>
      <c r="G9" s="23">
        <v>58</v>
      </c>
      <c r="H9" s="19">
        <f t="shared" si="1"/>
        <v>0.11196911196911197</v>
      </c>
      <c r="I9" s="24" t="s">
        <v>753</v>
      </c>
    </row>
    <row r="10" spans="1:9" x14ac:dyDescent="0.25">
      <c r="A10" s="17">
        <v>8</v>
      </c>
      <c r="B10" s="18" t="s">
        <v>4</v>
      </c>
      <c r="C10" s="19">
        <v>0.06</v>
      </c>
      <c r="D10" s="25">
        <f t="shared" si="0"/>
        <v>14.399999999999999</v>
      </c>
      <c r="E10" s="21">
        <v>16</v>
      </c>
      <c r="F10" s="22">
        <v>2</v>
      </c>
      <c r="G10" s="23">
        <v>21</v>
      </c>
      <c r="H10" s="19">
        <f t="shared" si="1"/>
        <v>4.0540540540540543E-2</v>
      </c>
      <c r="I10" s="24" t="s">
        <v>758</v>
      </c>
    </row>
    <row r="11" spans="1:9" x14ac:dyDescent="0.25">
      <c r="A11" s="17">
        <v>9</v>
      </c>
      <c r="B11" s="18" t="s">
        <v>754</v>
      </c>
      <c r="C11" s="19">
        <v>0.06</v>
      </c>
      <c r="D11" s="25">
        <f t="shared" si="0"/>
        <v>14.399999999999999</v>
      </c>
      <c r="E11" s="21">
        <v>17</v>
      </c>
      <c r="F11" s="22">
        <v>1</v>
      </c>
      <c r="G11" s="23">
        <v>6</v>
      </c>
      <c r="H11" s="19">
        <f t="shared" si="1"/>
        <v>1.1583011583011582E-2</v>
      </c>
      <c r="I11" s="26" t="s">
        <v>755</v>
      </c>
    </row>
    <row r="12" spans="1:9" x14ac:dyDescent="0.25">
      <c r="A12" s="17">
        <v>10</v>
      </c>
      <c r="B12" s="18" t="s">
        <v>5</v>
      </c>
      <c r="C12" s="27">
        <v>0.06</v>
      </c>
      <c r="D12" s="28">
        <f t="shared" si="0"/>
        <v>14.399999999999999</v>
      </c>
      <c r="E12" s="29" t="s">
        <v>756</v>
      </c>
      <c r="F12" s="30">
        <v>7</v>
      </c>
      <c r="G12" s="31">
        <v>50</v>
      </c>
      <c r="H12" s="19">
        <f t="shared" si="1"/>
        <v>9.6525096525096526E-2</v>
      </c>
      <c r="I12" s="24" t="s">
        <v>757</v>
      </c>
    </row>
    <row r="13" spans="1:9" x14ac:dyDescent="0.25">
      <c r="A13" s="23"/>
      <c r="B13" s="32"/>
      <c r="C13" s="33">
        <f>SUM(C3:C12)</f>
        <v>1</v>
      </c>
      <c r="D13" s="34">
        <f>SUM(D3:D12)</f>
        <v>240.00000000000003</v>
      </c>
      <c r="E13" s="35"/>
      <c r="F13" s="36">
        <f>SUM(F3:F12)</f>
        <v>57</v>
      </c>
      <c r="G13" s="32">
        <f>SUM(G3:G12)</f>
        <v>518</v>
      </c>
      <c r="H13" s="37">
        <f t="shared" si="1"/>
        <v>1</v>
      </c>
    </row>
    <row r="14" spans="1:9" x14ac:dyDescent="0.25">
      <c r="D14" s="38">
        <v>240</v>
      </c>
    </row>
    <row r="15" spans="1:9" x14ac:dyDescent="0.25">
      <c r="B15" s="56" t="s">
        <v>1255</v>
      </c>
    </row>
    <row r="16" spans="1:9" x14ac:dyDescent="0.25">
      <c r="A16" s="40">
        <v>1</v>
      </c>
      <c r="B16" s="40" t="s">
        <v>1246</v>
      </c>
    </row>
    <row r="17" spans="1:2" x14ac:dyDescent="0.25">
      <c r="A17" s="40">
        <v>2</v>
      </c>
      <c r="B17" s="40" t="s">
        <v>1252</v>
      </c>
    </row>
    <row r="18" spans="1:2" x14ac:dyDescent="0.25">
      <c r="A18" s="40">
        <v>3</v>
      </c>
      <c r="B18" s="40" t="s">
        <v>1253</v>
      </c>
    </row>
    <row r="19" spans="1:2" x14ac:dyDescent="0.25">
      <c r="A19" s="40">
        <v>4</v>
      </c>
      <c r="B19" s="40" t="s">
        <v>1247</v>
      </c>
    </row>
    <row r="20" spans="1:2" x14ac:dyDescent="0.25">
      <c r="A20" s="40">
        <v>5</v>
      </c>
      <c r="B20" s="40" t="s">
        <v>1248</v>
      </c>
    </row>
    <row r="21" spans="1:2" x14ac:dyDescent="0.25">
      <c r="A21" s="40">
        <v>6</v>
      </c>
      <c r="B21" s="18" t="s">
        <v>3</v>
      </c>
    </row>
    <row r="22" spans="1:2" x14ac:dyDescent="0.25">
      <c r="A22" s="40">
        <v>7</v>
      </c>
      <c r="B22" s="18" t="s">
        <v>748</v>
      </c>
    </row>
    <row r="23" spans="1:2" x14ac:dyDescent="0.25">
      <c r="A23" s="40">
        <v>8</v>
      </c>
      <c r="B23" s="18" t="s">
        <v>751</v>
      </c>
    </row>
    <row r="24" spans="1:2" ht="25.5" x14ac:dyDescent="0.25">
      <c r="A24" s="40">
        <v>9</v>
      </c>
      <c r="B24" s="18" t="s">
        <v>1249</v>
      </c>
    </row>
    <row r="25" spans="1:2" x14ac:dyDescent="0.25">
      <c r="A25" s="40">
        <v>10</v>
      </c>
      <c r="B25" s="18" t="s">
        <v>1250</v>
      </c>
    </row>
    <row r="26" spans="1:2" x14ac:dyDescent="0.25">
      <c r="A26" s="40">
        <v>11</v>
      </c>
      <c r="B26" s="40" t="s">
        <v>1251</v>
      </c>
    </row>
    <row r="27" spans="1:2" x14ac:dyDescent="0.25">
      <c r="A27" s="40">
        <v>12</v>
      </c>
      <c r="B27" s="40" t="s">
        <v>1254</v>
      </c>
    </row>
  </sheetData>
  <mergeCells count="1">
    <mergeCell ref="B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65836-820E-4CD8-A3AE-453C8E381B89}">
  <dimension ref="A1:H576"/>
  <sheetViews>
    <sheetView zoomScale="90" zoomScaleNormal="90" workbookViewId="0">
      <pane xSplit="3" ySplit="1" topLeftCell="D327" activePane="bottomRight" state="frozen"/>
      <selection pane="topRight"/>
      <selection pane="bottomLeft"/>
      <selection pane="bottomRight" activeCell="E351" sqref="E351"/>
    </sheetView>
  </sheetViews>
  <sheetFormatPr defaultRowHeight="15" x14ac:dyDescent="0.25"/>
  <cols>
    <col min="2" max="2" width="9.140625" style="1"/>
    <col min="3" max="3" width="5.5703125" customWidth="1"/>
    <col min="4" max="4" width="107.5703125" style="42" customWidth="1"/>
    <col min="5" max="5" width="32.28515625" bestFit="1" customWidth="1"/>
    <col min="6" max="6" width="40.5703125" bestFit="1" customWidth="1"/>
  </cols>
  <sheetData>
    <row r="1" spans="1:7" ht="30.75" thickBot="1" x14ac:dyDescent="0.3">
      <c r="B1" s="2" t="s">
        <v>23</v>
      </c>
      <c r="C1" s="1" t="s">
        <v>24</v>
      </c>
      <c r="E1" s="11" t="s">
        <v>762</v>
      </c>
    </row>
    <row r="2" spans="1:7" s="40" customFormat="1" x14ac:dyDescent="0.25">
      <c r="A2" s="398" t="s">
        <v>25</v>
      </c>
      <c r="B2" s="371">
        <v>1</v>
      </c>
      <c r="C2" s="43"/>
      <c r="D2" s="47" t="s">
        <v>26</v>
      </c>
    </row>
    <row r="3" spans="1:7" s="40" customFormat="1" x14ac:dyDescent="0.25">
      <c r="A3" s="398"/>
      <c r="B3" s="372"/>
      <c r="C3" s="44">
        <v>1</v>
      </c>
      <c r="D3" s="48" t="s">
        <v>27</v>
      </c>
      <c r="E3" s="40" t="s">
        <v>1212</v>
      </c>
      <c r="G3" s="137"/>
    </row>
    <row r="4" spans="1:7" s="40" customFormat="1" x14ac:dyDescent="0.25">
      <c r="A4" s="398"/>
      <c r="B4" s="372"/>
      <c r="C4" s="44">
        <f>C3+1</f>
        <v>2</v>
      </c>
      <c r="D4" s="48" t="s">
        <v>28</v>
      </c>
      <c r="E4" s="40" t="s">
        <v>1213</v>
      </c>
      <c r="G4" s="137"/>
    </row>
    <row r="5" spans="1:7" s="40" customFormat="1" x14ac:dyDescent="0.25">
      <c r="A5" s="398"/>
      <c r="B5" s="372"/>
      <c r="C5" s="44">
        <f t="shared" ref="C5:C27" si="0">C4+1</f>
        <v>3</v>
      </c>
      <c r="D5" s="48" t="s">
        <v>29</v>
      </c>
      <c r="E5" s="51"/>
      <c r="G5" s="137"/>
    </row>
    <row r="6" spans="1:7" s="40" customFormat="1" x14ac:dyDescent="0.25">
      <c r="A6" s="398"/>
      <c r="B6" s="372"/>
      <c r="C6" s="44">
        <f t="shared" si="0"/>
        <v>4</v>
      </c>
      <c r="D6" s="48" t="s">
        <v>30</v>
      </c>
      <c r="E6" s="52" t="s">
        <v>1215</v>
      </c>
      <c r="G6" s="137"/>
    </row>
    <row r="7" spans="1:7" s="40" customFormat="1" x14ac:dyDescent="0.25">
      <c r="A7" s="398"/>
      <c r="B7" s="372"/>
      <c r="C7" s="44">
        <f t="shared" si="0"/>
        <v>5</v>
      </c>
      <c r="D7" s="48" t="s">
        <v>31</v>
      </c>
      <c r="E7" s="55"/>
      <c r="G7" s="137"/>
    </row>
    <row r="8" spans="1:7" s="40" customFormat="1" x14ac:dyDescent="0.25">
      <c r="A8" s="398"/>
      <c r="B8" s="372"/>
      <c r="C8" s="44">
        <f t="shared" si="0"/>
        <v>6</v>
      </c>
      <c r="D8" s="48" t="s">
        <v>32</v>
      </c>
      <c r="E8" s="40" t="s">
        <v>1216</v>
      </c>
      <c r="G8" s="137"/>
    </row>
    <row r="9" spans="1:7" s="40" customFormat="1" x14ac:dyDescent="0.25">
      <c r="A9" s="398"/>
      <c r="B9" s="372"/>
      <c r="C9" s="44">
        <v>7</v>
      </c>
      <c r="D9" s="48" t="s">
        <v>33</v>
      </c>
      <c r="E9" s="40" t="s">
        <v>1217</v>
      </c>
      <c r="G9" s="137"/>
    </row>
    <row r="10" spans="1:7" s="40" customFormat="1" x14ac:dyDescent="0.25">
      <c r="A10" s="398"/>
      <c r="B10" s="372"/>
      <c r="C10" s="44">
        <v>8</v>
      </c>
      <c r="D10" s="49" t="s">
        <v>34</v>
      </c>
      <c r="E10" s="40" t="s">
        <v>1218</v>
      </c>
      <c r="G10" s="137"/>
    </row>
    <row r="11" spans="1:7" s="40" customFormat="1" x14ac:dyDescent="0.25">
      <c r="A11" s="398"/>
      <c r="B11" s="372"/>
      <c r="C11" s="44"/>
      <c r="D11" s="47" t="s">
        <v>35</v>
      </c>
    </row>
    <row r="12" spans="1:7" s="40" customFormat="1" ht="30" x14ac:dyDescent="0.25">
      <c r="A12" s="398"/>
      <c r="B12" s="372"/>
      <c r="C12" s="44">
        <f>C10+1</f>
        <v>9</v>
      </c>
      <c r="D12" s="48" t="s">
        <v>36</v>
      </c>
      <c r="E12" s="40" t="s">
        <v>1219</v>
      </c>
    </row>
    <row r="13" spans="1:7" s="40" customFormat="1" x14ac:dyDescent="0.25">
      <c r="A13" s="398"/>
      <c r="B13" s="372"/>
      <c r="C13" s="44">
        <f t="shared" si="0"/>
        <v>10</v>
      </c>
      <c r="D13" s="48" t="s">
        <v>37</v>
      </c>
      <c r="E13" s="40" t="s">
        <v>1220</v>
      </c>
    </row>
    <row r="14" spans="1:7" s="40" customFormat="1" ht="30" x14ac:dyDescent="0.25">
      <c r="A14" s="398"/>
      <c r="B14" s="372"/>
      <c r="C14" s="44">
        <f t="shared" si="0"/>
        <v>11</v>
      </c>
      <c r="D14" s="48" t="s">
        <v>38</v>
      </c>
      <c r="E14" s="40" t="s">
        <v>1221</v>
      </c>
    </row>
    <row r="15" spans="1:7" s="40" customFormat="1" x14ac:dyDescent="0.25">
      <c r="A15" s="398"/>
      <c r="B15" s="372"/>
      <c r="C15" s="44"/>
      <c r="D15" s="47" t="s">
        <v>39</v>
      </c>
    </row>
    <row r="16" spans="1:7" s="40" customFormat="1" ht="45" customHeight="1" x14ac:dyDescent="0.25">
      <c r="A16" s="398"/>
      <c r="B16" s="372"/>
      <c r="C16" s="44">
        <f>C14+1</f>
        <v>12</v>
      </c>
      <c r="D16" s="48" t="s">
        <v>40</v>
      </c>
      <c r="E16" s="384" t="s">
        <v>1223</v>
      </c>
      <c r="F16" s="387"/>
    </row>
    <row r="17" spans="1:6" s="40" customFormat="1" ht="30" x14ac:dyDescent="0.25">
      <c r="A17" s="398"/>
      <c r="B17" s="372"/>
      <c r="C17" s="44">
        <f t="shared" si="0"/>
        <v>13</v>
      </c>
      <c r="D17" s="48" t="s">
        <v>41</v>
      </c>
      <c r="E17" s="385"/>
      <c r="F17" s="388"/>
    </row>
    <row r="18" spans="1:6" s="40" customFormat="1" ht="30" x14ac:dyDescent="0.25">
      <c r="A18" s="398"/>
      <c r="B18" s="372"/>
      <c r="C18" s="44">
        <f t="shared" si="0"/>
        <v>14</v>
      </c>
      <c r="D18" s="48" t="s">
        <v>42</v>
      </c>
      <c r="E18" s="386"/>
      <c r="F18" s="389"/>
    </row>
    <row r="19" spans="1:6" s="40" customFormat="1" x14ac:dyDescent="0.25">
      <c r="A19" s="398"/>
      <c r="B19" s="372"/>
      <c r="C19" s="44"/>
      <c r="D19" s="47" t="s">
        <v>43</v>
      </c>
    </row>
    <row r="20" spans="1:6" s="40" customFormat="1" ht="30" x14ac:dyDescent="0.25">
      <c r="A20" s="398"/>
      <c r="B20" s="372"/>
      <c r="C20" s="44">
        <f>C18+1</f>
        <v>15</v>
      </c>
      <c r="D20" s="48" t="s">
        <v>44</v>
      </c>
      <c r="E20" s="40" t="s">
        <v>1222</v>
      </c>
    </row>
    <row r="21" spans="1:6" s="40" customFormat="1" x14ac:dyDescent="0.25">
      <c r="A21" s="398"/>
      <c r="B21" s="372"/>
      <c r="C21" s="44">
        <f t="shared" si="0"/>
        <v>16</v>
      </c>
      <c r="D21" s="48" t="s">
        <v>45</v>
      </c>
      <c r="E21" s="40" t="s">
        <v>1224</v>
      </c>
    </row>
    <row r="22" spans="1:6" s="40" customFormat="1" x14ac:dyDescent="0.25">
      <c r="A22" s="398"/>
      <c r="B22" s="372"/>
      <c r="C22" s="44">
        <f t="shared" si="0"/>
        <v>17</v>
      </c>
      <c r="D22" s="48" t="s">
        <v>46</v>
      </c>
      <c r="E22" s="40" t="s">
        <v>1225</v>
      </c>
    </row>
    <row r="23" spans="1:6" s="40" customFormat="1" x14ac:dyDescent="0.25">
      <c r="A23" s="398"/>
      <c r="B23" s="372"/>
      <c r="C23" s="44"/>
      <c r="D23" s="47" t="s">
        <v>47</v>
      </c>
    </row>
    <row r="24" spans="1:6" s="40" customFormat="1" x14ac:dyDescent="0.25">
      <c r="A24" s="398"/>
      <c r="B24" s="372"/>
      <c r="C24" s="44">
        <f>C22+1</f>
        <v>18</v>
      </c>
      <c r="D24" s="48" t="s">
        <v>48</v>
      </c>
      <c r="E24" s="40" t="s">
        <v>1226</v>
      </c>
    </row>
    <row r="25" spans="1:6" s="40" customFormat="1" ht="30" x14ac:dyDescent="0.25">
      <c r="A25" s="398"/>
      <c r="B25" s="372"/>
      <c r="C25" s="44">
        <f t="shared" si="0"/>
        <v>19</v>
      </c>
      <c r="D25" s="48" t="s">
        <v>49</v>
      </c>
      <c r="E25" s="40" t="s">
        <v>1227</v>
      </c>
    </row>
    <row r="26" spans="1:6" s="40" customFormat="1" ht="30" x14ac:dyDescent="0.25">
      <c r="A26" s="398"/>
      <c r="B26" s="372"/>
      <c r="C26" s="44">
        <f t="shared" si="0"/>
        <v>20</v>
      </c>
      <c r="D26" s="48" t="s">
        <v>50</v>
      </c>
      <c r="E26" s="40" t="s">
        <v>1228</v>
      </c>
    </row>
    <row r="27" spans="1:6" s="40" customFormat="1" ht="15.75" thickBot="1" x14ac:dyDescent="0.3">
      <c r="A27" s="398"/>
      <c r="B27" s="373"/>
      <c r="C27" s="41">
        <f t="shared" si="0"/>
        <v>21</v>
      </c>
      <c r="D27" s="48" t="s">
        <v>51</v>
      </c>
      <c r="E27" s="40" t="s">
        <v>1229</v>
      </c>
    </row>
    <row r="28" spans="1:6" s="40" customFormat="1" x14ac:dyDescent="0.25">
      <c r="A28" s="392" t="s">
        <v>0</v>
      </c>
      <c r="B28" s="399">
        <v>2</v>
      </c>
      <c r="C28" s="44"/>
      <c r="D28" s="47" t="s">
        <v>52</v>
      </c>
    </row>
    <row r="29" spans="1:6" s="40" customFormat="1" x14ac:dyDescent="0.25">
      <c r="A29" s="393"/>
      <c r="B29" s="399"/>
      <c r="C29" s="44">
        <v>1</v>
      </c>
      <c r="D29" s="48" t="s">
        <v>53</v>
      </c>
      <c r="E29" s="40" t="s">
        <v>759</v>
      </c>
    </row>
    <row r="30" spans="1:6" s="40" customFormat="1" ht="30" x14ac:dyDescent="0.25">
      <c r="A30" s="393"/>
      <c r="B30" s="399"/>
      <c r="C30" s="44">
        <f>C29+1</f>
        <v>2</v>
      </c>
      <c r="D30" s="48" t="s">
        <v>54</v>
      </c>
      <c r="E30" s="40" t="s">
        <v>760</v>
      </c>
    </row>
    <row r="31" spans="1:6" s="40" customFormat="1" ht="30" x14ac:dyDescent="0.25">
      <c r="A31" s="393"/>
      <c r="B31" s="399"/>
      <c r="C31" s="44">
        <f t="shared" ref="C31:C64" si="1">C30+1</f>
        <v>3</v>
      </c>
      <c r="D31" s="48" t="s">
        <v>55</v>
      </c>
      <c r="E31" s="40" t="s">
        <v>761</v>
      </c>
    </row>
    <row r="32" spans="1:6" s="40" customFormat="1" x14ac:dyDescent="0.25">
      <c r="A32" s="393"/>
      <c r="B32" s="399"/>
      <c r="C32" s="44">
        <f t="shared" si="1"/>
        <v>4</v>
      </c>
      <c r="D32" s="48" t="s">
        <v>56</v>
      </c>
      <c r="E32" s="40" t="s">
        <v>763</v>
      </c>
    </row>
    <row r="33" spans="1:5" s="40" customFormat="1" ht="30" x14ac:dyDescent="0.25">
      <c r="A33" s="393"/>
      <c r="B33" s="399"/>
      <c r="C33" s="44">
        <f t="shared" si="1"/>
        <v>5</v>
      </c>
      <c r="D33" s="48" t="s">
        <v>57</v>
      </c>
      <c r="E33" s="40" t="s">
        <v>764</v>
      </c>
    </row>
    <row r="34" spans="1:5" s="40" customFormat="1" x14ac:dyDescent="0.25">
      <c r="A34" s="393"/>
      <c r="B34" s="399"/>
      <c r="C34" s="44">
        <f t="shared" si="1"/>
        <v>6</v>
      </c>
      <c r="D34" s="48" t="s">
        <v>58</v>
      </c>
      <c r="E34" s="40" t="s">
        <v>765</v>
      </c>
    </row>
    <row r="35" spans="1:5" s="40" customFormat="1" x14ac:dyDescent="0.25">
      <c r="A35" s="393"/>
      <c r="B35" s="399"/>
      <c r="C35" s="44"/>
      <c r="D35" s="47" t="s">
        <v>59</v>
      </c>
    </row>
    <row r="36" spans="1:5" s="40" customFormat="1" ht="30" x14ac:dyDescent="0.25">
      <c r="A36" s="393"/>
      <c r="B36" s="399"/>
      <c r="C36" s="44">
        <f>C34+1</f>
        <v>7</v>
      </c>
      <c r="D36" s="48" t="s">
        <v>60</v>
      </c>
      <c r="E36" s="40" t="s">
        <v>766</v>
      </c>
    </row>
    <row r="37" spans="1:5" s="40" customFormat="1" x14ac:dyDescent="0.25">
      <c r="A37" s="393"/>
      <c r="B37" s="399"/>
      <c r="C37" s="44">
        <f t="shared" si="1"/>
        <v>8</v>
      </c>
      <c r="D37" s="48" t="s">
        <v>61</v>
      </c>
      <c r="E37" s="40" t="s">
        <v>767</v>
      </c>
    </row>
    <row r="38" spans="1:5" s="40" customFormat="1" x14ac:dyDescent="0.25">
      <c r="A38" s="393"/>
      <c r="B38" s="399"/>
      <c r="C38" s="44">
        <f t="shared" si="1"/>
        <v>9</v>
      </c>
      <c r="D38" s="48" t="s">
        <v>62</v>
      </c>
      <c r="E38" s="40" t="s">
        <v>768</v>
      </c>
    </row>
    <row r="39" spans="1:5" s="40" customFormat="1" x14ac:dyDescent="0.25">
      <c r="A39" s="393"/>
      <c r="B39" s="399"/>
      <c r="C39" s="44">
        <f t="shared" si="1"/>
        <v>10</v>
      </c>
      <c r="D39" s="48" t="s">
        <v>63</v>
      </c>
      <c r="E39" s="40" t="s">
        <v>785</v>
      </c>
    </row>
    <row r="40" spans="1:5" s="40" customFormat="1" ht="30" x14ac:dyDescent="0.25">
      <c r="A40" s="393"/>
      <c r="B40" s="399"/>
      <c r="C40" s="44">
        <f t="shared" si="1"/>
        <v>11</v>
      </c>
      <c r="D40" s="48" t="s">
        <v>64</v>
      </c>
      <c r="E40" s="40" t="s">
        <v>769</v>
      </c>
    </row>
    <row r="41" spans="1:5" s="40" customFormat="1" x14ac:dyDescent="0.25">
      <c r="A41" s="393"/>
      <c r="B41" s="399"/>
      <c r="C41" s="44">
        <f t="shared" si="1"/>
        <v>12</v>
      </c>
      <c r="D41" s="48" t="s">
        <v>65</v>
      </c>
      <c r="E41" s="40" t="s">
        <v>770</v>
      </c>
    </row>
    <row r="42" spans="1:5" s="40" customFormat="1" ht="30" x14ac:dyDescent="0.25">
      <c r="A42" s="393"/>
      <c r="B42" s="399"/>
      <c r="C42" s="44">
        <f t="shared" si="1"/>
        <v>13</v>
      </c>
      <c r="D42" s="48" t="s">
        <v>66</v>
      </c>
      <c r="E42" s="40" t="s">
        <v>784</v>
      </c>
    </row>
    <row r="43" spans="1:5" s="40" customFormat="1" ht="30" x14ac:dyDescent="0.25">
      <c r="A43" s="393"/>
      <c r="B43" s="399"/>
      <c r="C43" s="44">
        <f t="shared" si="1"/>
        <v>14</v>
      </c>
      <c r="D43" s="48" t="s">
        <v>67</v>
      </c>
    </row>
    <row r="44" spans="1:5" s="40" customFormat="1" x14ac:dyDescent="0.25">
      <c r="A44" s="393"/>
      <c r="B44" s="399"/>
      <c r="C44" s="44">
        <f t="shared" si="1"/>
        <v>15</v>
      </c>
      <c r="D44" s="48" t="s">
        <v>68</v>
      </c>
      <c r="E44" s="40" t="s">
        <v>771</v>
      </c>
    </row>
    <row r="45" spans="1:5" s="40" customFormat="1" x14ac:dyDescent="0.25">
      <c r="A45" s="393"/>
      <c r="B45" s="399"/>
      <c r="C45" s="44">
        <f t="shared" si="1"/>
        <v>16</v>
      </c>
      <c r="D45" s="48" t="s">
        <v>69</v>
      </c>
      <c r="E45" s="40" t="s">
        <v>786</v>
      </c>
    </row>
    <row r="46" spans="1:5" s="40" customFormat="1" x14ac:dyDescent="0.25">
      <c r="A46" s="393"/>
      <c r="B46" s="399"/>
      <c r="C46" s="44">
        <f t="shared" si="1"/>
        <v>17</v>
      </c>
      <c r="D46" s="48" t="s">
        <v>70</v>
      </c>
      <c r="E46" s="40" t="s">
        <v>787</v>
      </c>
    </row>
    <row r="47" spans="1:5" s="40" customFormat="1" x14ac:dyDescent="0.25">
      <c r="A47" s="393"/>
      <c r="B47" s="399"/>
      <c r="C47" s="44">
        <f t="shared" si="1"/>
        <v>18</v>
      </c>
      <c r="D47" s="48" t="s">
        <v>71</v>
      </c>
      <c r="E47" s="40" t="s">
        <v>788</v>
      </c>
    </row>
    <row r="48" spans="1:5" s="40" customFormat="1" x14ac:dyDescent="0.25">
      <c r="A48" s="393"/>
      <c r="B48" s="399"/>
      <c r="C48" s="44">
        <f t="shared" si="1"/>
        <v>19</v>
      </c>
      <c r="D48" s="48" t="s">
        <v>72</v>
      </c>
      <c r="E48" s="40" t="s">
        <v>789</v>
      </c>
    </row>
    <row r="49" spans="1:5" s="40" customFormat="1" x14ac:dyDescent="0.25">
      <c r="A49" s="393"/>
      <c r="B49" s="399"/>
      <c r="C49" s="44"/>
      <c r="D49" s="47" t="s">
        <v>73</v>
      </c>
    </row>
    <row r="50" spans="1:5" s="40" customFormat="1" x14ac:dyDescent="0.25">
      <c r="A50" s="393"/>
      <c r="B50" s="399"/>
      <c r="C50" s="44">
        <f>C48+1</f>
        <v>20</v>
      </c>
      <c r="D50" s="48" t="s">
        <v>74</v>
      </c>
      <c r="E50" s="40" t="s">
        <v>772</v>
      </c>
    </row>
    <row r="51" spans="1:5" s="40" customFormat="1" ht="30" x14ac:dyDescent="0.25">
      <c r="A51" s="393"/>
      <c r="B51" s="399"/>
      <c r="C51" s="44">
        <f t="shared" si="1"/>
        <v>21</v>
      </c>
      <c r="D51" s="48" t="s">
        <v>75</v>
      </c>
      <c r="E51" s="40" t="s">
        <v>773</v>
      </c>
    </row>
    <row r="52" spans="1:5" s="40" customFormat="1" x14ac:dyDescent="0.25">
      <c r="A52" s="393"/>
      <c r="B52" s="399"/>
      <c r="C52" s="44">
        <f t="shared" si="1"/>
        <v>22</v>
      </c>
      <c r="D52" s="48" t="s">
        <v>76</v>
      </c>
    </row>
    <row r="53" spans="1:5" s="40" customFormat="1" x14ac:dyDescent="0.25">
      <c r="A53" s="393"/>
      <c r="B53" s="399"/>
      <c r="C53" s="44">
        <f t="shared" si="1"/>
        <v>23</v>
      </c>
      <c r="D53" s="48" t="s">
        <v>77</v>
      </c>
      <c r="E53" s="40" t="s">
        <v>774</v>
      </c>
    </row>
    <row r="54" spans="1:5" s="40" customFormat="1" x14ac:dyDescent="0.25">
      <c r="A54" s="393"/>
      <c r="B54" s="399"/>
      <c r="C54" s="44">
        <f t="shared" si="1"/>
        <v>24</v>
      </c>
      <c r="D54" s="48" t="s">
        <v>78</v>
      </c>
      <c r="E54" s="40" t="s">
        <v>775</v>
      </c>
    </row>
    <row r="55" spans="1:5" s="40" customFormat="1" ht="45" x14ac:dyDescent="0.25">
      <c r="A55" s="393"/>
      <c r="B55" s="399"/>
      <c r="C55" s="44">
        <f t="shared" si="1"/>
        <v>25</v>
      </c>
      <c r="D55" s="48" t="s">
        <v>79</v>
      </c>
      <c r="E55" s="40" t="s">
        <v>776</v>
      </c>
    </row>
    <row r="56" spans="1:5" s="40" customFormat="1" x14ac:dyDescent="0.25">
      <c r="A56" s="393"/>
      <c r="B56" s="399"/>
      <c r="C56" s="44">
        <f t="shared" si="1"/>
        <v>26</v>
      </c>
      <c r="D56" s="48" t="s">
        <v>80</v>
      </c>
      <c r="E56" s="40" t="s">
        <v>778</v>
      </c>
    </row>
    <row r="57" spans="1:5" s="40" customFormat="1" x14ac:dyDescent="0.25">
      <c r="A57" s="393"/>
      <c r="B57" s="399"/>
      <c r="C57" s="44">
        <f t="shared" si="1"/>
        <v>27</v>
      </c>
      <c r="D57" s="48" t="s">
        <v>81</v>
      </c>
      <c r="E57" s="40" t="s">
        <v>777</v>
      </c>
    </row>
    <row r="58" spans="1:5" s="40" customFormat="1" x14ac:dyDescent="0.25">
      <c r="A58" s="393"/>
      <c r="B58" s="399"/>
      <c r="C58" s="44">
        <f t="shared" si="1"/>
        <v>28</v>
      </c>
      <c r="D58" s="48" t="s">
        <v>82</v>
      </c>
      <c r="E58" s="40" t="s">
        <v>779</v>
      </c>
    </row>
    <row r="59" spans="1:5" s="40" customFormat="1" x14ac:dyDescent="0.25">
      <c r="A59" s="393"/>
      <c r="B59" s="399"/>
      <c r="C59" s="44">
        <f t="shared" si="1"/>
        <v>29</v>
      </c>
      <c r="D59" s="48" t="s">
        <v>83</v>
      </c>
      <c r="E59" s="40" t="s">
        <v>780</v>
      </c>
    </row>
    <row r="60" spans="1:5" s="40" customFormat="1" x14ac:dyDescent="0.25">
      <c r="A60" s="393"/>
      <c r="B60" s="399"/>
      <c r="C60" s="44">
        <f t="shared" si="1"/>
        <v>30</v>
      </c>
      <c r="D60" s="48" t="s">
        <v>84</v>
      </c>
    </row>
    <row r="61" spans="1:5" s="40" customFormat="1" ht="30" x14ac:dyDescent="0.25">
      <c r="A61" s="393"/>
      <c r="B61" s="399"/>
      <c r="C61" s="44">
        <f t="shared" si="1"/>
        <v>31</v>
      </c>
      <c r="D61" s="48" t="s">
        <v>85</v>
      </c>
      <c r="E61" s="40" t="s">
        <v>781</v>
      </c>
    </row>
    <row r="62" spans="1:5" s="40" customFormat="1" x14ac:dyDescent="0.25">
      <c r="A62" s="393"/>
      <c r="B62" s="399"/>
      <c r="C62" s="44">
        <f t="shared" si="1"/>
        <v>32</v>
      </c>
      <c r="D62" s="48" t="s">
        <v>86</v>
      </c>
      <c r="E62" s="40" t="s">
        <v>783</v>
      </c>
    </row>
    <row r="63" spans="1:5" s="40" customFormat="1" x14ac:dyDescent="0.25">
      <c r="A63" s="393"/>
      <c r="B63" s="399"/>
      <c r="C63" s="44">
        <f t="shared" si="1"/>
        <v>33</v>
      </c>
      <c r="D63" s="48" t="s">
        <v>87</v>
      </c>
      <c r="E63" s="40" t="s">
        <v>782</v>
      </c>
    </row>
    <row r="64" spans="1:5" s="40" customFormat="1" ht="30.75" thickBot="1" x14ac:dyDescent="0.3">
      <c r="A64" s="393"/>
      <c r="B64" s="400"/>
      <c r="C64" s="41">
        <f t="shared" si="1"/>
        <v>34</v>
      </c>
      <c r="D64" s="48" t="s">
        <v>88</v>
      </c>
      <c r="E64" s="52" t="s">
        <v>1230</v>
      </c>
    </row>
    <row r="65" spans="1:5" s="40" customFormat="1" x14ac:dyDescent="0.25">
      <c r="A65" s="393"/>
      <c r="B65" s="401">
        <v>3</v>
      </c>
      <c r="C65" s="44"/>
      <c r="D65" s="47" t="s">
        <v>89</v>
      </c>
    </row>
    <row r="66" spans="1:5" s="40" customFormat="1" ht="30" x14ac:dyDescent="0.25">
      <c r="A66" s="393"/>
      <c r="B66" s="402"/>
      <c r="C66" s="44">
        <v>1</v>
      </c>
      <c r="D66" s="48" t="s">
        <v>90</v>
      </c>
      <c r="E66" s="40" t="s">
        <v>790</v>
      </c>
    </row>
    <row r="67" spans="1:5" s="40" customFormat="1" x14ac:dyDescent="0.25">
      <c r="A67" s="393"/>
      <c r="B67" s="402"/>
      <c r="C67" s="44">
        <f>C66+1</f>
        <v>2</v>
      </c>
      <c r="D67" s="48" t="s">
        <v>91</v>
      </c>
      <c r="E67" s="40" t="s">
        <v>791</v>
      </c>
    </row>
    <row r="68" spans="1:5" s="40" customFormat="1" x14ac:dyDescent="0.25">
      <c r="A68" s="393"/>
      <c r="B68" s="402"/>
      <c r="C68" s="44">
        <f t="shared" ref="C68:C106" si="2">C67+1</f>
        <v>3</v>
      </c>
      <c r="D68" s="48" t="s">
        <v>92</v>
      </c>
      <c r="E68" s="40" t="s">
        <v>792</v>
      </c>
    </row>
    <row r="69" spans="1:5" s="40" customFormat="1" x14ac:dyDescent="0.25">
      <c r="A69" s="393"/>
      <c r="B69" s="402"/>
      <c r="C69" s="44">
        <f t="shared" si="2"/>
        <v>4</v>
      </c>
      <c r="D69" s="48" t="s">
        <v>93</v>
      </c>
      <c r="E69" s="40" t="s">
        <v>793</v>
      </c>
    </row>
    <row r="70" spans="1:5" s="40" customFormat="1" x14ac:dyDescent="0.25">
      <c r="A70" s="393"/>
      <c r="B70" s="402"/>
      <c r="C70" s="44">
        <f t="shared" si="2"/>
        <v>5</v>
      </c>
      <c r="D70" s="48" t="s">
        <v>94</v>
      </c>
      <c r="E70" s="40" t="s">
        <v>794</v>
      </c>
    </row>
    <row r="71" spans="1:5" s="40" customFormat="1" x14ac:dyDescent="0.25">
      <c r="A71" s="393"/>
      <c r="B71" s="402"/>
      <c r="C71" s="44">
        <f t="shared" si="2"/>
        <v>6</v>
      </c>
      <c r="D71" s="48" t="s">
        <v>95</v>
      </c>
      <c r="E71" s="40" t="s">
        <v>796</v>
      </c>
    </row>
    <row r="72" spans="1:5" s="40" customFormat="1" x14ac:dyDescent="0.25">
      <c r="A72" s="393"/>
      <c r="B72" s="402"/>
      <c r="C72" s="44">
        <f t="shared" si="2"/>
        <v>7</v>
      </c>
      <c r="D72" s="48" t="s">
        <v>96</v>
      </c>
      <c r="E72" s="40" t="s">
        <v>795</v>
      </c>
    </row>
    <row r="73" spans="1:5" s="40" customFormat="1" ht="30" x14ac:dyDescent="0.25">
      <c r="A73" s="393"/>
      <c r="B73" s="402"/>
      <c r="C73" s="44">
        <f t="shared" si="2"/>
        <v>8</v>
      </c>
      <c r="D73" s="48" t="s">
        <v>97</v>
      </c>
      <c r="E73" s="40" t="s">
        <v>797</v>
      </c>
    </row>
    <row r="74" spans="1:5" s="40" customFormat="1" x14ac:dyDescent="0.25">
      <c r="A74" s="393"/>
      <c r="B74" s="402"/>
      <c r="C74" s="44">
        <f t="shared" si="2"/>
        <v>9</v>
      </c>
      <c r="D74" s="48" t="s">
        <v>98</v>
      </c>
      <c r="E74" s="40" t="s">
        <v>798</v>
      </c>
    </row>
    <row r="75" spans="1:5" s="40" customFormat="1" ht="30" x14ac:dyDescent="0.25">
      <c r="A75" s="393"/>
      <c r="B75" s="402"/>
      <c r="C75" s="44">
        <f t="shared" si="2"/>
        <v>10</v>
      </c>
      <c r="D75" s="48" t="s">
        <v>99</v>
      </c>
      <c r="E75" s="40" t="s">
        <v>799</v>
      </c>
    </row>
    <row r="76" spans="1:5" s="40" customFormat="1" x14ac:dyDescent="0.25">
      <c r="A76" s="393"/>
      <c r="B76" s="402"/>
      <c r="C76" s="44">
        <f t="shared" si="2"/>
        <v>11</v>
      </c>
      <c r="D76" s="48" t="s">
        <v>100</v>
      </c>
      <c r="E76" s="40" t="s">
        <v>801</v>
      </c>
    </row>
    <row r="77" spans="1:5" s="40" customFormat="1" ht="30" x14ac:dyDescent="0.25">
      <c r="A77" s="393"/>
      <c r="B77" s="402"/>
      <c r="C77" s="44">
        <f t="shared" si="2"/>
        <v>12</v>
      </c>
      <c r="D77" s="48" t="s">
        <v>101</v>
      </c>
      <c r="E77" s="40" t="s">
        <v>800</v>
      </c>
    </row>
    <row r="78" spans="1:5" s="40" customFormat="1" ht="30" x14ac:dyDescent="0.25">
      <c r="A78" s="393"/>
      <c r="B78" s="402"/>
      <c r="C78" s="44">
        <f t="shared" si="2"/>
        <v>13</v>
      </c>
      <c r="D78" s="48" t="s">
        <v>102</v>
      </c>
      <c r="E78" s="40" t="s">
        <v>802</v>
      </c>
    </row>
    <row r="79" spans="1:5" s="40" customFormat="1" ht="30" x14ac:dyDescent="0.25">
      <c r="A79" s="393"/>
      <c r="B79" s="402"/>
      <c r="C79" s="44">
        <f t="shared" si="2"/>
        <v>14</v>
      </c>
      <c r="D79" s="48" t="s">
        <v>103</v>
      </c>
      <c r="E79" s="40" t="s">
        <v>803</v>
      </c>
    </row>
    <row r="80" spans="1:5" s="40" customFormat="1" ht="30" x14ac:dyDescent="0.25">
      <c r="A80" s="393"/>
      <c r="B80" s="402"/>
      <c r="C80" s="44">
        <f t="shared" si="2"/>
        <v>15</v>
      </c>
      <c r="D80" s="48" t="s">
        <v>104</v>
      </c>
      <c r="E80" s="40" t="s">
        <v>804</v>
      </c>
    </row>
    <row r="81" spans="1:5" s="40" customFormat="1" x14ac:dyDescent="0.25">
      <c r="A81" s="393"/>
      <c r="B81" s="402"/>
      <c r="C81" s="44">
        <f t="shared" si="2"/>
        <v>16</v>
      </c>
      <c r="D81" s="48" t="s">
        <v>105</v>
      </c>
      <c r="E81" s="40" t="s">
        <v>805</v>
      </c>
    </row>
    <row r="82" spans="1:5" s="40" customFormat="1" x14ac:dyDescent="0.25">
      <c r="A82" s="393"/>
      <c r="B82" s="402"/>
      <c r="C82" s="44">
        <f t="shared" si="2"/>
        <v>17</v>
      </c>
      <c r="D82" s="48" t="s">
        <v>106</v>
      </c>
      <c r="E82" s="40" t="s">
        <v>806</v>
      </c>
    </row>
    <row r="83" spans="1:5" s="40" customFormat="1" x14ac:dyDescent="0.25">
      <c r="A83" s="393"/>
      <c r="B83" s="402"/>
      <c r="C83" s="44"/>
      <c r="D83" s="47" t="s">
        <v>107</v>
      </c>
    </row>
    <row r="84" spans="1:5" s="40" customFormat="1" x14ac:dyDescent="0.25">
      <c r="A84" s="393"/>
      <c r="B84" s="402"/>
      <c r="C84" s="44">
        <f>C82+1</f>
        <v>18</v>
      </c>
      <c r="D84" s="48" t="s">
        <v>108</v>
      </c>
      <c r="E84" s="40" t="s">
        <v>807</v>
      </c>
    </row>
    <row r="85" spans="1:5" s="40" customFormat="1" x14ac:dyDescent="0.25">
      <c r="A85" s="393"/>
      <c r="B85" s="402"/>
      <c r="C85" s="44">
        <f t="shared" si="2"/>
        <v>19</v>
      </c>
      <c r="D85" s="48" t="s">
        <v>109</v>
      </c>
      <c r="E85" s="40" t="s">
        <v>808</v>
      </c>
    </row>
    <row r="86" spans="1:5" s="40" customFormat="1" x14ac:dyDescent="0.25">
      <c r="A86" s="393"/>
      <c r="B86" s="402"/>
      <c r="C86" s="44">
        <f t="shared" si="2"/>
        <v>20</v>
      </c>
      <c r="D86" s="48" t="s">
        <v>110</v>
      </c>
      <c r="E86" s="40" t="s">
        <v>809</v>
      </c>
    </row>
    <row r="87" spans="1:5" s="40" customFormat="1" x14ac:dyDescent="0.25">
      <c r="A87" s="393"/>
      <c r="B87" s="402"/>
      <c r="C87" s="44">
        <f t="shared" si="2"/>
        <v>21</v>
      </c>
      <c r="D87" s="48" t="s">
        <v>111</v>
      </c>
      <c r="E87" s="40" t="s">
        <v>810</v>
      </c>
    </row>
    <row r="88" spans="1:5" s="40" customFormat="1" x14ac:dyDescent="0.25">
      <c r="A88" s="393"/>
      <c r="B88" s="402"/>
      <c r="C88" s="44">
        <f t="shared" si="2"/>
        <v>22</v>
      </c>
      <c r="D88" s="48" t="s">
        <v>112</v>
      </c>
      <c r="E88" s="40" t="s">
        <v>811</v>
      </c>
    </row>
    <row r="89" spans="1:5" s="40" customFormat="1" x14ac:dyDescent="0.25">
      <c r="A89" s="393"/>
      <c r="B89" s="402"/>
      <c r="C89" s="44">
        <f t="shared" si="2"/>
        <v>23</v>
      </c>
      <c r="D89" s="48" t="s">
        <v>113</v>
      </c>
      <c r="E89" s="40" t="s">
        <v>812</v>
      </c>
    </row>
    <row r="90" spans="1:5" s="40" customFormat="1" x14ac:dyDescent="0.25">
      <c r="A90" s="393"/>
      <c r="B90" s="402"/>
      <c r="C90" s="44">
        <f t="shared" si="2"/>
        <v>24</v>
      </c>
      <c r="D90" s="48" t="s">
        <v>114</v>
      </c>
      <c r="E90" s="40" t="s">
        <v>813</v>
      </c>
    </row>
    <row r="91" spans="1:5" s="40" customFormat="1" x14ac:dyDescent="0.25">
      <c r="A91" s="393"/>
      <c r="B91" s="402"/>
      <c r="C91" s="44">
        <f t="shared" si="2"/>
        <v>25</v>
      </c>
      <c r="D91" s="48" t="s">
        <v>115</v>
      </c>
      <c r="E91" s="40" t="s">
        <v>814</v>
      </c>
    </row>
    <row r="92" spans="1:5" s="40" customFormat="1" x14ac:dyDescent="0.25">
      <c r="A92" s="393"/>
      <c r="B92" s="402"/>
      <c r="C92" s="44">
        <f t="shared" si="2"/>
        <v>26</v>
      </c>
      <c r="D92" s="48" t="s">
        <v>116</v>
      </c>
      <c r="E92" s="40" t="s">
        <v>815</v>
      </c>
    </row>
    <row r="93" spans="1:5" s="40" customFormat="1" ht="30" x14ac:dyDescent="0.25">
      <c r="A93" s="393"/>
      <c r="B93" s="402"/>
      <c r="C93" s="44">
        <f t="shared" si="2"/>
        <v>27</v>
      </c>
      <c r="D93" s="48" t="s">
        <v>117</v>
      </c>
      <c r="E93" s="40" t="s">
        <v>816</v>
      </c>
    </row>
    <row r="94" spans="1:5" s="40" customFormat="1" ht="30" x14ac:dyDescent="0.25">
      <c r="A94" s="393"/>
      <c r="B94" s="402"/>
      <c r="C94" s="44">
        <f t="shared" si="2"/>
        <v>28</v>
      </c>
      <c r="D94" s="48" t="s">
        <v>118</v>
      </c>
      <c r="E94" s="40" t="s">
        <v>817</v>
      </c>
    </row>
    <row r="95" spans="1:5" s="40" customFormat="1" x14ac:dyDescent="0.25">
      <c r="A95" s="393"/>
      <c r="B95" s="402"/>
      <c r="C95" s="44"/>
      <c r="D95" s="47" t="s">
        <v>119</v>
      </c>
    </row>
    <row r="96" spans="1:5" s="40" customFormat="1" ht="30" x14ac:dyDescent="0.25">
      <c r="A96" s="393"/>
      <c r="B96" s="402"/>
      <c r="C96" s="44">
        <f>C94+1</f>
        <v>29</v>
      </c>
      <c r="D96" s="48" t="s">
        <v>120</v>
      </c>
      <c r="E96" s="40" t="s">
        <v>818</v>
      </c>
    </row>
    <row r="97" spans="1:5" s="40" customFormat="1" x14ac:dyDescent="0.25">
      <c r="A97" s="393"/>
      <c r="B97" s="402"/>
      <c r="C97" s="44">
        <f t="shared" si="2"/>
        <v>30</v>
      </c>
      <c r="D97" s="48" t="s">
        <v>121</v>
      </c>
      <c r="E97" s="40" t="s">
        <v>819</v>
      </c>
    </row>
    <row r="98" spans="1:5" s="40" customFormat="1" ht="30" x14ac:dyDescent="0.25">
      <c r="A98" s="393"/>
      <c r="B98" s="402"/>
      <c r="C98" s="44">
        <f t="shared" si="2"/>
        <v>31</v>
      </c>
      <c r="D98" s="48" t="s">
        <v>122</v>
      </c>
      <c r="E98" s="40" t="s">
        <v>820</v>
      </c>
    </row>
    <row r="99" spans="1:5" s="40" customFormat="1" x14ac:dyDescent="0.25">
      <c r="A99" s="393"/>
      <c r="B99" s="402"/>
      <c r="C99" s="44">
        <f t="shared" si="2"/>
        <v>32</v>
      </c>
      <c r="D99" s="48" t="s">
        <v>123</v>
      </c>
      <c r="E99" s="40" t="s">
        <v>821</v>
      </c>
    </row>
    <row r="100" spans="1:5" s="40" customFormat="1" x14ac:dyDescent="0.25">
      <c r="A100" s="393"/>
      <c r="B100" s="402"/>
      <c r="C100" s="44">
        <f t="shared" si="2"/>
        <v>33</v>
      </c>
      <c r="D100" s="48" t="s">
        <v>124</v>
      </c>
      <c r="E100" s="40" t="s">
        <v>822</v>
      </c>
    </row>
    <row r="101" spans="1:5" s="40" customFormat="1" x14ac:dyDescent="0.25">
      <c r="A101" s="393"/>
      <c r="B101" s="402"/>
      <c r="C101" s="44">
        <f t="shared" si="2"/>
        <v>34</v>
      </c>
      <c r="D101" s="48" t="s">
        <v>125</v>
      </c>
      <c r="E101" s="40" t="s">
        <v>823</v>
      </c>
    </row>
    <row r="102" spans="1:5" s="40" customFormat="1" ht="45" x14ac:dyDescent="0.25">
      <c r="A102" s="393"/>
      <c r="B102" s="402"/>
      <c r="C102" s="44">
        <f t="shared" si="2"/>
        <v>35</v>
      </c>
      <c r="D102" s="48" t="s">
        <v>126</v>
      </c>
      <c r="E102" s="40" t="s">
        <v>824</v>
      </c>
    </row>
    <row r="103" spans="1:5" s="40" customFormat="1" ht="45" x14ac:dyDescent="0.25">
      <c r="A103" s="393"/>
      <c r="B103" s="402"/>
      <c r="C103" s="44">
        <f t="shared" si="2"/>
        <v>36</v>
      </c>
      <c r="D103" s="48" t="s">
        <v>127</v>
      </c>
      <c r="E103" s="40" t="s">
        <v>825</v>
      </c>
    </row>
    <row r="104" spans="1:5" s="40" customFormat="1" ht="30" x14ac:dyDescent="0.25">
      <c r="A104" s="393"/>
      <c r="B104" s="402"/>
      <c r="C104" s="44">
        <f t="shared" si="2"/>
        <v>37</v>
      </c>
      <c r="D104" s="48" t="s">
        <v>128</v>
      </c>
      <c r="E104" s="40" t="s">
        <v>826</v>
      </c>
    </row>
    <row r="105" spans="1:5" s="40" customFormat="1" ht="45" x14ac:dyDescent="0.25">
      <c r="A105" s="393"/>
      <c r="B105" s="402"/>
      <c r="C105" s="44">
        <f t="shared" si="2"/>
        <v>38</v>
      </c>
      <c r="D105" s="48" t="s">
        <v>129</v>
      </c>
      <c r="E105" s="40" t="s">
        <v>827</v>
      </c>
    </row>
    <row r="106" spans="1:5" s="40" customFormat="1" ht="30.75" thickBot="1" x14ac:dyDescent="0.3">
      <c r="A106" s="394"/>
      <c r="B106" s="402"/>
      <c r="C106" s="44">
        <f t="shared" si="2"/>
        <v>39</v>
      </c>
      <c r="D106" s="48" t="s">
        <v>130</v>
      </c>
      <c r="E106" s="40" t="s">
        <v>828</v>
      </c>
    </row>
    <row r="107" spans="1:5" s="40" customFormat="1" x14ac:dyDescent="0.25">
      <c r="A107" s="368" t="s">
        <v>1</v>
      </c>
      <c r="B107" s="403">
        <v>4</v>
      </c>
      <c r="C107" s="43"/>
      <c r="D107" s="47" t="s">
        <v>131</v>
      </c>
    </row>
    <row r="108" spans="1:5" s="40" customFormat="1" ht="30" x14ac:dyDescent="0.25">
      <c r="A108" s="369"/>
      <c r="B108" s="404"/>
      <c r="C108" s="44">
        <v>1</v>
      </c>
      <c r="D108" s="48" t="s">
        <v>132</v>
      </c>
      <c r="E108" s="40" t="s">
        <v>830</v>
      </c>
    </row>
    <row r="109" spans="1:5" s="40" customFormat="1" x14ac:dyDescent="0.25">
      <c r="A109" s="369"/>
      <c r="B109" s="404"/>
      <c r="C109" s="44">
        <f>C108+1</f>
        <v>2</v>
      </c>
      <c r="D109" s="48" t="s">
        <v>133</v>
      </c>
      <c r="E109" s="40" t="s">
        <v>829</v>
      </c>
    </row>
    <row r="110" spans="1:5" s="40" customFormat="1" x14ac:dyDescent="0.25">
      <c r="A110" s="369"/>
      <c r="B110" s="404"/>
      <c r="C110" s="44">
        <f t="shared" ref="C110:C148" si="3">C109+1</f>
        <v>3</v>
      </c>
      <c r="D110" s="48" t="s">
        <v>134</v>
      </c>
      <c r="E110" s="40" t="s">
        <v>831</v>
      </c>
    </row>
    <row r="111" spans="1:5" s="40" customFormat="1" x14ac:dyDescent="0.25">
      <c r="A111" s="369"/>
      <c r="B111" s="404"/>
      <c r="C111" s="44">
        <f t="shared" si="3"/>
        <v>4</v>
      </c>
      <c r="D111" s="48" t="s">
        <v>135</v>
      </c>
      <c r="E111" s="40" t="s">
        <v>832</v>
      </c>
    </row>
    <row r="112" spans="1:5" s="40" customFormat="1" x14ac:dyDescent="0.25">
      <c r="A112" s="369"/>
      <c r="B112" s="404"/>
      <c r="C112" s="44">
        <f t="shared" si="3"/>
        <v>5</v>
      </c>
      <c r="D112" s="48" t="s">
        <v>136</v>
      </c>
      <c r="E112" s="40" t="s">
        <v>834</v>
      </c>
    </row>
    <row r="113" spans="1:5" s="40" customFormat="1" x14ac:dyDescent="0.25">
      <c r="A113" s="369"/>
      <c r="B113" s="404"/>
      <c r="C113" s="44">
        <f t="shared" si="3"/>
        <v>6</v>
      </c>
      <c r="D113" s="48" t="s">
        <v>137</v>
      </c>
      <c r="E113" s="40" t="s">
        <v>833</v>
      </c>
    </row>
    <row r="114" spans="1:5" s="40" customFormat="1" x14ac:dyDescent="0.25">
      <c r="A114" s="369"/>
      <c r="B114" s="404"/>
      <c r="C114" s="44"/>
      <c r="D114" s="47" t="s">
        <v>138</v>
      </c>
    </row>
    <row r="115" spans="1:5" s="40" customFormat="1" x14ac:dyDescent="0.25">
      <c r="A115" s="369"/>
      <c r="B115" s="404"/>
      <c r="C115" s="44">
        <f>C113+1</f>
        <v>7</v>
      </c>
      <c r="D115" s="48" t="s">
        <v>139</v>
      </c>
      <c r="E115" s="40" t="s">
        <v>836</v>
      </c>
    </row>
    <row r="116" spans="1:5" s="40" customFormat="1" ht="30" x14ac:dyDescent="0.25">
      <c r="A116" s="369"/>
      <c r="B116" s="404"/>
      <c r="C116" s="44">
        <f t="shared" si="3"/>
        <v>8</v>
      </c>
      <c r="D116" s="48" t="s">
        <v>140</v>
      </c>
      <c r="E116" s="40" t="s">
        <v>835</v>
      </c>
    </row>
    <row r="117" spans="1:5" s="40" customFormat="1" x14ac:dyDescent="0.25">
      <c r="A117" s="369"/>
      <c r="B117" s="404"/>
      <c r="C117" s="44">
        <f t="shared" si="3"/>
        <v>9</v>
      </c>
      <c r="D117" s="48" t="s">
        <v>141</v>
      </c>
      <c r="E117" s="40" t="s">
        <v>837</v>
      </c>
    </row>
    <row r="118" spans="1:5" s="40" customFormat="1" x14ac:dyDescent="0.25">
      <c r="A118" s="369"/>
      <c r="B118" s="404"/>
      <c r="C118" s="44">
        <f t="shared" si="3"/>
        <v>10</v>
      </c>
      <c r="D118" s="48" t="s">
        <v>142</v>
      </c>
      <c r="E118" s="40" t="s">
        <v>838</v>
      </c>
    </row>
    <row r="119" spans="1:5" s="40" customFormat="1" x14ac:dyDescent="0.25">
      <c r="A119" s="369"/>
      <c r="B119" s="404"/>
      <c r="C119" s="44">
        <f t="shared" si="3"/>
        <v>11</v>
      </c>
      <c r="D119" s="48" t="s">
        <v>143</v>
      </c>
      <c r="E119" s="40" t="s">
        <v>839</v>
      </c>
    </row>
    <row r="120" spans="1:5" s="40" customFormat="1" x14ac:dyDescent="0.25">
      <c r="A120" s="369"/>
      <c r="B120" s="404"/>
      <c r="C120" s="44">
        <f t="shared" si="3"/>
        <v>12</v>
      </c>
      <c r="D120" s="48" t="s">
        <v>144</v>
      </c>
      <c r="E120" s="40" t="s">
        <v>842</v>
      </c>
    </row>
    <row r="121" spans="1:5" s="40" customFormat="1" x14ac:dyDescent="0.25">
      <c r="A121" s="369"/>
      <c r="B121" s="404"/>
      <c r="C121" s="44">
        <f t="shared" si="3"/>
        <v>13</v>
      </c>
      <c r="D121" s="48" t="s">
        <v>145</v>
      </c>
      <c r="E121" s="40" t="s">
        <v>841</v>
      </c>
    </row>
    <row r="122" spans="1:5" s="40" customFormat="1" x14ac:dyDescent="0.25">
      <c r="A122" s="369"/>
      <c r="B122" s="404"/>
      <c r="C122" s="44">
        <f t="shared" si="3"/>
        <v>14</v>
      </c>
      <c r="D122" s="48" t="s">
        <v>146</v>
      </c>
      <c r="E122" s="40" t="s">
        <v>840</v>
      </c>
    </row>
    <row r="123" spans="1:5" s="40" customFormat="1" x14ac:dyDescent="0.25">
      <c r="A123" s="369"/>
      <c r="B123" s="404"/>
      <c r="C123" s="44"/>
      <c r="D123" s="47" t="s">
        <v>147</v>
      </c>
    </row>
    <row r="124" spans="1:5" s="40" customFormat="1" x14ac:dyDescent="0.25">
      <c r="A124" s="369"/>
      <c r="B124" s="404"/>
      <c r="C124" s="45">
        <f>C122+1</f>
        <v>15</v>
      </c>
      <c r="D124" s="48" t="s">
        <v>148</v>
      </c>
      <c r="E124" s="40" t="s">
        <v>843</v>
      </c>
    </row>
    <row r="125" spans="1:5" s="40" customFormat="1" x14ac:dyDescent="0.25">
      <c r="A125" s="369"/>
      <c r="B125" s="404"/>
      <c r="C125" s="44">
        <f t="shared" si="3"/>
        <v>16</v>
      </c>
      <c r="D125" s="48" t="s">
        <v>149</v>
      </c>
      <c r="E125" s="40" t="s">
        <v>844</v>
      </c>
    </row>
    <row r="126" spans="1:5" s="40" customFormat="1" x14ac:dyDescent="0.25">
      <c r="A126" s="369"/>
      <c r="B126" s="404"/>
      <c r="C126" s="44">
        <f t="shared" si="3"/>
        <v>17</v>
      </c>
      <c r="D126" s="48" t="s">
        <v>150</v>
      </c>
    </row>
    <row r="127" spans="1:5" s="40" customFormat="1" x14ac:dyDescent="0.25">
      <c r="A127" s="369"/>
      <c r="B127" s="404"/>
      <c r="C127" s="44">
        <f t="shared" si="3"/>
        <v>18</v>
      </c>
      <c r="D127" s="48" t="s">
        <v>151</v>
      </c>
      <c r="E127" s="40" t="s">
        <v>845</v>
      </c>
    </row>
    <row r="128" spans="1:5" s="40" customFormat="1" x14ac:dyDescent="0.25">
      <c r="A128" s="369"/>
      <c r="B128" s="404"/>
      <c r="C128" s="44">
        <f t="shared" si="3"/>
        <v>19</v>
      </c>
      <c r="D128" s="48" t="s">
        <v>152</v>
      </c>
      <c r="E128" s="40" t="s">
        <v>846</v>
      </c>
    </row>
    <row r="129" spans="1:5" s="40" customFormat="1" x14ac:dyDescent="0.25">
      <c r="A129" s="369"/>
      <c r="B129" s="404"/>
      <c r="C129" s="44">
        <f t="shared" si="3"/>
        <v>20</v>
      </c>
      <c r="D129" s="48" t="s">
        <v>153</v>
      </c>
      <c r="E129" s="40" t="s">
        <v>847</v>
      </c>
    </row>
    <row r="130" spans="1:5" s="40" customFormat="1" x14ac:dyDescent="0.25">
      <c r="A130" s="369"/>
      <c r="B130" s="404"/>
      <c r="C130" s="44">
        <f t="shared" si="3"/>
        <v>21</v>
      </c>
      <c r="D130" s="48" t="s">
        <v>154</v>
      </c>
      <c r="E130" s="40" t="s">
        <v>848</v>
      </c>
    </row>
    <row r="131" spans="1:5" s="40" customFormat="1" x14ac:dyDescent="0.25">
      <c r="A131" s="369"/>
      <c r="B131" s="404"/>
      <c r="C131" s="44">
        <f t="shared" si="3"/>
        <v>22</v>
      </c>
      <c r="D131" s="48" t="s">
        <v>155</v>
      </c>
      <c r="E131" s="40" t="s">
        <v>849</v>
      </c>
    </row>
    <row r="132" spans="1:5" s="40" customFormat="1" ht="30" x14ac:dyDescent="0.25">
      <c r="A132" s="369"/>
      <c r="B132" s="404"/>
      <c r="C132" s="44">
        <f t="shared" si="3"/>
        <v>23</v>
      </c>
      <c r="D132" s="48" t="s">
        <v>156</v>
      </c>
      <c r="E132" s="40" t="s">
        <v>850</v>
      </c>
    </row>
    <row r="133" spans="1:5" s="40" customFormat="1" ht="30" x14ac:dyDescent="0.25">
      <c r="A133" s="369"/>
      <c r="B133" s="404"/>
      <c r="C133" s="44">
        <f t="shared" si="3"/>
        <v>24</v>
      </c>
      <c r="D133" s="48" t="s">
        <v>157</v>
      </c>
      <c r="E133" s="40" t="s">
        <v>851</v>
      </c>
    </row>
    <row r="134" spans="1:5" s="40" customFormat="1" x14ac:dyDescent="0.25">
      <c r="A134" s="369"/>
      <c r="B134" s="404"/>
      <c r="C134" s="44">
        <f t="shared" si="3"/>
        <v>25</v>
      </c>
      <c r="D134" s="48" t="s">
        <v>158</v>
      </c>
      <c r="E134" s="40" t="s">
        <v>852</v>
      </c>
    </row>
    <row r="135" spans="1:5" s="40" customFormat="1" x14ac:dyDescent="0.25">
      <c r="A135" s="369"/>
      <c r="B135" s="404"/>
      <c r="C135" s="44">
        <f t="shared" si="3"/>
        <v>26</v>
      </c>
      <c r="D135" s="48" t="s">
        <v>159</v>
      </c>
      <c r="E135" s="40" t="s">
        <v>853</v>
      </c>
    </row>
    <row r="136" spans="1:5" s="40" customFormat="1" x14ac:dyDescent="0.25">
      <c r="A136" s="369"/>
      <c r="B136" s="404"/>
      <c r="C136" s="44">
        <f t="shared" si="3"/>
        <v>27</v>
      </c>
      <c r="D136" s="48" t="s">
        <v>160</v>
      </c>
      <c r="E136" s="40" t="s">
        <v>854</v>
      </c>
    </row>
    <row r="137" spans="1:5" s="40" customFormat="1" x14ac:dyDescent="0.25">
      <c r="A137" s="369"/>
      <c r="B137" s="404"/>
      <c r="C137" s="44">
        <f t="shared" si="3"/>
        <v>28</v>
      </c>
      <c r="D137" s="48" t="s">
        <v>161</v>
      </c>
      <c r="E137" s="40" t="s">
        <v>855</v>
      </c>
    </row>
    <row r="138" spans="1:5" s="40" customFormat="1" x14ac:dyDescent="0.25">
      <c r="A138" s="369"/>
      <c r="B138" s="404"/>
      <c r="C138" s="44">
        <f t="shared" si="3"/>
        <v>29</v>
      </c>
      <c r="D138" s="48" t="s">
        <v>162</v>
      </c>
      <c r="E138" s="40" t="s">
        <v>856</v>
      </c>
    </row>
    <row r="139" spans="1:5" s="40" customFormat="1" x14ac:dyDescent="0.25">
      <c r="A139" s="369"/>
      <c r="B139" s="404"/>
      <c r="C139" s="44"/>
      <c r="D139" s="47" t="s">
        <v>163</v>
      </c>
    </row>
    <row r="140" spans="1:5" s="40" customFormat="1" x14ac:dyDescent="0.25">
      <c r="A140" s="369"/>
      <c r="B140" s="404"/>
      <c r="C140" s="44">
        <f>C138+1</f>
        <v>30</v>
      </c>
      <c r="D140" s="48" t="s">
        <v>164</v>
      </c>
      <c r="E140" s="40" t="s">
        <v>856</v>
      </c>
    </row>
    <row r="141" spans="1:5" s="40" customFormat="1" ht="30" x14ac:dyDescent="0.25">
      <c r="A141" s="369"/>
      <c r="B141" s="404"/>
      <c r="C141" s="44">
        <f t="shared" si="3"/>
        <v>31</v>
      </c>
      <c r="D141" s="48" t="s">
        <v>165</v>
      </c>
      <c r="E141" s="40" t="s">
        <v>857</v>
      </c>
    </row>
    <row r="142" spans="1:5" s="40" customFormat="1" x14ac:dyDescent="0.25">
      <c r="A142" s="369"/>
      <c r="B142" s="404"/>
      <c r="C142" s="44">
        <f t="shared" si="3"/>
        <v>32</v>
      </c>
      <c r="D142" s="48" t="s">
        <v>166</v>
      </c>
      <c r="E142" s="40" t="s">
        <v>858</v>
      </c>
    </row>
    <row r="143" spans="1:5" s="40" customFormat="1" x14ac:dyDescent="0.25">
      <c r="A143" s="369"/>
      <c r="B143" s="404"/>
      <c r="C143" s="44">
        <f t="shared" si="3"/>
        <v>33</v>
      </c>
      <c r="D143" s="48" t="s">
        <v>167</v>
      </c>
      <c r="E143" s="40" t="s">
        <v>859</v>
      </c>
    </row>
    <row r="144" spans="1:5" s="40" customFormat="1" x14ac:dyDescent="0.25">
      <c r="A144" s="369"/>
      <c r="B144" s="404"/>
      <c r="C144" s="44">
        <f t="shared" si="3"/>
        <v>34</v>
      </c>
      <c r="D144" s="48" t="s">
        <v>168</v>
      </c>
      <c r="E144" s="40" t="s">
        <v>860</v>
      </c>
    </row>
    <row r="145" spans="1:5" s="40" customFormat="1" x14ac:dyDescent="0.25">
      <c r="A145" s="369"/>
      <c r="B145" s="404"/>
      <c r="C145" s="44">
        <f t="shared" si="3"/>
        <v>35</v>
      </c>
      <c r="D145" s="48" t="s">
        <v>169</v>
      </c>
      <c r="E145" s="40" t="s">
        <v>861</v>
      </c>
    </row>
    <row r="146" spans="1:5" s="40" customFormat="1" x14ac:dyDescent="0.25">
      <c r="A146" s="369"/>
      <c r="B146" s="404"/>
      <c r="C146" s="44">
        <f t="shared" si="3"/>
        <v>36</v>
      </c>
      <c r="D146" s="48" t="s">
        <v>170</v>
      </c>
      <c r="E146" s="40" t="s">
        <v>862</v>
      </c>
    </row>
    <row r="147" spans="1:5" s="40" customFormat="1" x14ac:dyDescent="0.25">
      <c r="A147" s="369"/>
      <c r="B147" s="404"/>
      <c r="C147" s="44">
        <f t="shared" si="3"/>
        <v>37</v>
      </c>
      <c r="D147" s="48" t="s">
        <v>171</v>
      </c>
      <c r="E147" s="40" t="s">
        <v>863</v>
      </c>
    </row>
    <row r="148" spans="1:5" s="40" customFormat="1" ht="15.75" thickBot="1" x14ac:dyDescent="0.3">
      <c r="A148" s="369"/>
      <c r="B148" s="405"/>
      <c r="C148" s="41">
        <f t="shared" si="3"/>
        <v>38</v>
      </c>
      <c r="D148" s="48" t="s">
        <v>172</v>
      </c>
      <c r="E148" s="40" t="s">
        <v>864</v>
      </c>
    </row>
    <row r="149" spans="1:5" s="40" customFormat="1" x14ac:dyDescent="0.25">
      <c r="A149" s="369"/>
      <c r="B149" s="371">
        <v>5</v>
      </c>
      <c r="C149" s="43"/>
      <c r="D149" s="47" t="s">
        <v>173</v>
      </c>
    </row>
    <row r="150" spans="1:5" s="40" customFormat="1" x14ac:dyDescent="0.25">
      <c r="A150" s="369"/>
      <c r="B150" s="372"/>
      <c r="C150" s="44">
        <v>1</v>
      </c>
      <c r="D150" s="48" t="s">
        <v>174</v>
      </c>
      <c r="E150" s="40" t="s">
        <v>864</v>
      </c>
    </row>
    <row r="151" spans="1:5" s="40" customFormat="1" x14ac:dyDescent="0.25">
      <c r="A151" s="369"/>
      <c r="B151" s="372"/>
      <c r="C151" s="44">
        <f>C150+1</f>
        <v>2</v>
      </c>
      <c r="D151" s="48" t="s">
        <v>175</v>
      </c>
      <c r="E151" s="40" t="s">
        <v>865</v>
      </c>
    </row>
    <row r="152" spans="1:5" s="40" customFormat="1" x14ac:dyDescent="0.25">
      <c r="A152" s="369"/>
      <c r="B152" s="372"/>
      <c r="C152" s="44">
        <f t="shared" ref="C152:C191" si="4">C151+1</f>
        <v>3</v>
      </c>
      <c r="D152" s="48" t="s">
        <v>176</v>
      </c>
      <c r="E152" s="40" t="s">
        <v>866</v>
      </c>
    </row>
    <row r="153" spans="1:5" s="40" customFormat="1" x14ac:dyDescent="0.25">
      <c r="A153" s="369"/>
      <c r="B153" s="372"/>
      <c r="C153" s="44">
        <f t="shared" si="4"/>
        <v>4</v>
      </c>
      <c r="D153" s="48" t="s">
        <v>177</v>
      </c>
      <c r="E153" s="40" t="s">
        <v>867</v>
      </c>
    </row>
    <row r="154" spans="1:5" s="40" customFormat="1" x14ac:dyDescent="0.25">
      <c r="A154" s="369"/>
      <c r="B154" s="372"/>
      <c r="C154" s="44">
        <f t="shared" si="4"/>
        <v>5</v>
      </c>
      <c r="D154" s="48" t="s">
        <v>178</v>
      </c>
      <c r="E154" s="40" t="s">
        <v>868</v>
      </c>
    </row>
    <row r="155" spans="1:5" s="40" customFormat="1" x14ac:dyDescent="0.25">
      <c r="A155" s="369"/>
      <c r="B155" s="372"/>
      <c r="C155" s="44">
        <f t="shared" si="4"/>
        <v>6</v>
      </c>
      <c r="D155" s="48" t="s">
        <v>179</v>
      </c>
      <c r="E155" s="40" t="s">
        <v>869</v>
      </c>
    </row>
    <row r="156" spans="1:5" s="40" customFormat="1" x14ac:dyDescent="0.25">
      <c r="A156" s="369"/>
      <c r="B156" s="372"/>
      <c r="C156" s="44">
        <f t="shared" si="4"/>
        <v>7</v>
      </c>
      <c r="D156" s="48" t="s">
        <v>180</v>
      </c>
      <c r="E156" s="40" t="s">
        <v>870</v>
      </c>
    </row>
    <row r="157" spans="1:5" s="40" customFormat="1" x14ac:dyDescent="0.25">
      <c r="A157" s="369"/>
      <c r="B157" s="372"/>
      <c r="C157" s="44">
        <f t="shared" si="4"/>
        <v>8</v>
      </c>
      <c r="D157" s="48" t="s">
        <v>181</v>
      </c>
      <c r="E157" s="40" t="s">
        <v>871</v>
      </c>
    </row>
    <row r="158" spans="1:5" s="40" customFormat="1" x14ac:dyDescent="0.25">
      <c r="A158" s="369"/>
      <c r="B158" s="372"/>
      <c r="C158" s="44">
        <f t="shared" si="4"/>
        <v>9</v>
      </c>
      <c r="D158" s="48" t="s">
        <v>182</v>
      </c>
      <c r="E158" s="40" t="s">
        <v>872</v>
      </c>
    </row>
    <row r="159" spans="1:5" s="40" customFormat="1" x14ac:dyDescent="0.25">
      <c r="A159" s="369"/>
      <c r="B159" s="372"/>
      <c r="C159" s="44">
        <f t="shared" si="4"/>
        <v>10</v>
      </c>
      <c r="D159" s="48" t="s">
        <v>183</v>
      </c>
      <c r="E159" s="40" t="s">
        <v>873</v>
      </c>
    </row>
    <row r="160" spans="1:5" s="40" customFormat="1" x14ac:dyDescent="0.25">
      <c r="A160" s="369"/>
      <c r="B160" s="372"/>
      <c r="C160" s="44">
        <f t="shared" si="4"/>
        <v>11</v>
      </c>
      <c r="D160" s="48" t="s">
        <v>184</v>
      </c>
      <c r="E160" s="40" t="s">
        <v>874</v>
      </c>
    </row>
    <row r="161" spans="1:5" s="40" customFormat="1" x14ac:dyDescent="0.25">
      <c r="A161" s="369"/>
      <c r="B161" s="372"/>
      <c r="C161" s="44">
        <f t="shared" si="4"/>
        <v>12</v>
      </c>
      <c r="D161" s="48" t="s">
        <v>185</v>
      </c>
      <c r="E161" s="40" t="s">
        <v>875</v>
      </c>
    </row>
    <row r="162" spans="1:5" s="40" customFormat="1" x14ac:dyDescent="0.25">
      <c r="A162" s="369"/>
      <c r="B162" s="372"/>
      <c r="C162" s="44">
        <f t="shared" si="4"/>
        <v>13</v>
      </c>
      <c r="D162" s="48" t="s">
        <v>186</v>
      </c>
      <c r="E162" s="40" t="s">
        <v>876</v>
      </c>
    </row>
    <row r="163" spans="1:5" s="40" customFormat="1" x14ac:dyDescent="0.25">
      <c r="A163" s="369"/>
      <c r="B163" s="372"/>
      <c r="C163" s="44">
        <f t="shared" si="4"/>
        <v>14</v>
      </c>
      <c r="D163" s="48" t="s">
        <v>187</v>
      </c>
      <c r="E163" s="40" t="s">
        <v>877</v>
      </c>
    </row>
    <row r="164" spans="1:5" s="40" customFormat="1" x14ac:dyDescent="0.25">
      <c r="A164" s="369"/>
      <c r="B164" s="372"/>
      <c r="C164" s="44">
        <f t="shared" si="4"/>
        <v>15</v>
      </c>
      <c r="D164" s="48" t="s">
        <v>188</v>
      </c>
      <c r="E164" s="40" t="s">
        <v>878</v>
      </c>
    </row>
    <row r="165" spans="1:5" s="40" customFormat="1" x14ac:dyDescent="0.25">
      <c r="A165" s="369"/>
      <c r="B165" s="372"/>
      <c r="C165" s="44">
        <f t="shared" si="4"/>
        <v>16</v>
      </c>
      <c r="D165" s="48" t="s">
        <v>189</v>
      </c>
      <c r="E165" s="40" t="s">
        <v>879</v>
      </c>
    </row>
    <row r="166" spans="1:5" s="40" customFormat="1" x14ac:dyDescent="0.25">
      <c r="A166" s="369"/>
      <c r="B166" s="372"/>
      <c r="C166" s="44">
        <f t="shared" si="4"/>
        <v>17</v>
      </c>
      <c r="D166" s="48" t="s">
        <v>190</v>
      </c>
      <c r="E166" s="40" t="s">
        <v>880</v>
      </c>
    </row>
    <row r="167" spans="1:5" s="40" customFormat="1" x14ac:dyDescent="0.25">
      <c r="A167" s="369"/>
      <c r="B167" s="372"/>
      <c r="C167" s="44">
        <f t="shared" si="4"/>
        <v>18</v>
      </c>
      <c r="D167" s="48" t="s">
        <v>191</v>
      </c>
      <c r="E167" s="40" t="s">
        <v>881</v>
      </c>
    </row>
    <row r="168" spans="1:5" s="40" customFormat="1" x14ac:dyDescent="0.25">
      <c r="A168" s="369"/>
      <c r="B168" s="372"/>
      <c r="C168" s="44">
        <f t="shared" si="4"/>
        <v>19</v>
      </c>
      <c r="D168" s="48" t="s">
        <v>192</v>
      </c>
      <c r="E168" s="40" t="s">
        <v>882</v>
      </c>
    </row>
    <row r="169" spans="1:5" s="40" customFormat="1" x14ac:dyDescent="0.25">
      <c r="A169" s="369"/>
      <c r="B169" s="372"/>
      <c r="C169" s="44">
        <f t="shared" si="4"/>
        <v>20</v>
      </c>
      <c r="D169" s="48" t="s">
        <v>193</v>
      </c>
      <c r="E169" s="40" t="s">
        <v>883</v>
      </c>
    </row>
    <row r="170" spans="1:5" s="40" customFormat="1" x14ac:dyDescent="0.25">
      <c r="A170" s="369"/>
      <c r="B170" s="372"/>
      <c r="C170" s="44"/>
      <c r="D170" s="47" t="s">
        <v>194</v>
      </c>
    </row>
    <row r="171" spans="1:5" s="40" customFormat="1" x14ac:dyDescent="0.25">
      <c r="A171" s="369"/>
      <c r="B171" s="372"/>
      <c r="C171" s="44">
        <f>C169+1</f>
        <v>21</v>
      </c>
      <c r="D171" s="48" t="s">
        <v>195</v>
      </c>
      <c r="E171" s="40" t="s">
        <v>884</v>
      </c>
    </row>
    <row r="172" spans="1:5" s="40" customFormat="1" x14ac:dyDescent="0.25">
      <c r="A172" s="369"/>
      <c r="B172" s="372"/>
      <c r="C172" s="44">
        <f t="shared" si="4"/>
        <v>22</v>
      </c>
      <c r="D172" s="48" t="s">
        <v>196</v>
      </c>
      <c r="E172" s="40" t="s">
        <v>885</v>
      </c>
    </row>
    <row r="173" spans="1:5" s="40" customFormat="1" x14ac:dyDescent="0.25">
      <c r="A173" s="369"/>
      <c r="B173" s="372"/>
      <c r="C173" s="44">
        <f t="shared" si="4"/>
        <v>23</v>
      </c>
      <c r="D173" s="48" t="s">
        <v>197</v>
      </c>
      <c r="E173" s="40" t="s">
        <v>886</v>
      </c>
    </row>
    <row r="174" spans="1:5" s="40" customFormat="1" ht="30" x14ac:dyDescent="0.25">
      <c r="A174" s="369"/>
      <c r="B174" s="372"/>
      <c r="C174" s="44">
        <f t="shared" si="4"/>
        <v>24</v>
      </c>
      <c r="D174" s="48" t="s">
        <v>198</v>
      </c>
      <c r="E174" s="40" t="s">
        <v>887</v>
      </c>
    </row>
    <row r="175" spans="1:5" s="40" customFormat="1" x14ac:dyDescent="0.25">
      <c r="A175" s="369"/>
      <c r="B175" s="372"/>
      <c r="C175" s="44">
        <f t="shared" si="4"/>
        <v>25</v>
      </c>
      <c r="D175" s="48" t="s">
        <v>199</v>
      </c>
      <c r="E175" s="40" t="s">
        <v>889</v>
      </c>
    </row>
    <row r="176" spans="1:5" s="40" customFormat="1" x14ac:dyDescent="0.25">
      <c r="A176" s="369"/>
      <c r="B176" s="372"/>
      <c r="C176" s="44">
        <f t="shared" si="4"/>
        <v>26</v>
      </c>
      <c r="D176" s="48" t="s">
        <v>200</v>
      </c>
      <c r="E176" s="40" t="s">
        <v>888</v>
      </c>
    </row>
    <row r="177" spans="1:5" s="40" customFormat="1" x14ac:dyDescent="0.25">
      <c r="A177" s="369"/>
      <c r="B177" s="372"/>
      <c r="C177" s="44">
        <f t="shared" si="4"/>
        <v>27</v>
      </c>
      <c r="D177" s="48" t="s">
        <v>201</v>
      </c>
      <c r="E177" s="40" t="s">
        <v>890</v>
      </c>
    </row>
    <row r="178" spans="1:5" s="40" customFormat="1" x14ac:dyDescent="0.25">
      <c r="A178" s="369"/>
      <c r="B178" s="372"/>
      <c r="C178" s="44">
        <f t="shared" si="4"/>
        <v>28</v>
      </c>
      <c r="D178" s="48" t="s">
        <v>202</v>
      </c>
      <c r="E178" s="40" t="s">
        <v>891</v>
      </c>
    </row>
    <row r="179" spans="1:5" s="40" customFormat="1" x14ac:dyDescent="0.25">
      <c r="A179" s="369"/>
      <c r="B179" s="372"/>
      <c r="C179" s="44">
        <f t="shared" si="4"/>
        <v>29</v>
      </c>
      <c r="D179" s="48" t="s">
        <v>203</v>
      </c>
      <c r="E179" s="40" t="s">
        <v>892</v>
      </c>
    </row>
    <row r="180" spans="1:5" s="40" customFormat="1" ht="30" x14ac:dyDescent="0.25">
      <c r="A180" s="369"/>
      <c r="B180" s="372"/>
      <c r="C180" s="44">
        <f t="shared" si="4"/>
        <v>30</v>
      </c>
      <c r="D180" s="48" t="s">
        <v>204</v>
      </c>
      <c r="E180" s="40" t="s">
        <v>893</v>
      </c>
    </row>
    <row r="181" spans="1:5" s="40" customFormat="1" x14ac:dyDescent="0.25">
      <c r="A181" s="369"/>
      <c r="B181" s="372"/>
      <c r="C181" s="44"/>
      <c r="D181" s="47" t="s">
        <v>205</v>
      </c>
    </row>
    <row r="182" spans="1:5" s="40" customFormat="1" ht="30" x14ac:dyDescent="0.25">
      <c r="A182" s="369"/>
      <c r="B182" s="372"/>
      <c r="C182" s="44">
        <f>C180+1</f>
        <v>31</v>
      </c>
      <c r="D182" s="48" t="s">
        <v>206</v>
      </c>
      <c r="E182" s="40" t="s">
        <v>894</v>
      </c>
    </row>
    <row r="183" spans="1:5" s="40" customFormat="1" x14ac:dyDescent="0.25">
      <c r="A183" s="369"/>
      <c r="B183" s="372"/>
      <c r="C183" s="44">
        <f t="shared" si="4"/>
        <v>32</v>
      </c>
      <c r="D183" s="48" t="s">
        <v>207</v>
      </c>
      <c r="E183" s="40" t="s">
        <v>895</v>
      </c>
    </row>
    <row r="184" spans="1:5" s="40" customFormat="1" x14ac:dyDescent="0.25">
      <c r="A184" s="369"/>
      <c r="B184" s="372"/>
      <c r="C184" s="44">
        <f t="shared" si="4"/>
        <v>33</v>
      </c>
      <c r="D184" s="48" t="s">
        <v>208</v>
      </c>
      <c r="E184" s="40" t="s">
        <v>896</v>
      </c>
    </row>
    <row r="185" spans="1:5" s="40" customFormat="1" x14ac:dyDescent="0.25">
      <c r="A185" s="369"/>
      <c r="B185" s="372"/>
      <c r="C185" s="44">
        <f t="shared" si="4"/>
        <v>34</v>
      </c>
      <c r="D185" s="48" t="s">
        <v>209</v>
      </c>
      <c r="E185" s="40" t="s">
        <v>897</v>
      </c>
    </row>
    <row r="186" spans="1:5" s="40" customFormat="1" x14ac:dyDescent="0.25">
      <c r="A186" s="369"/>
      <c r="B186" s="372"/>
      <c r="C186" s="44">
        <f t="shared" si="4"/>
        <v>35</v>
      </c>
      <c r="D186" s="48" t="s">
        <v>210</v>
      </c>
      <c r="E186" s="40" t="s">
        <v>898</v>
      </c>
    </row>
    <row r="187" spans="1:5" s="40" customFormat="1" x14ac:dyDescent="0.25">
      <c r="A187" s="369"/>
      <c r="B187" s="372"/>
      <c r="C187" s="44">
        <f t="shared" si="4"/>
        <v>36</v>
      </c>
      <c r="D187" s="48" t="s">
        <v>211</v>
      </c>
      <c r="E187" s="40" t="s">
        <v>899</v>
      </c>
    </row>
    <row r="188" spans="1:5" s="40" customFormat="1" x14ac:dyDescent="0.25">
      <c r="A188" s="369"/>
      <c r="B188" s="372"/>
      <c r="C188" s="44">
        <f t="shared" si="4"/>
        <v>37</v>
      </c>
      <c r="D188" s="136" t="s">
        <v>212</v>
      </c>
      <c r="E188" s="137" t="s">
        <v>900</v>
      </c>
    </row>
    <row r="189" spans="1:5" s="40" customFormat="1" x14ac:dyDescent="0.25">
      <c r="A189" s="369"/>
      <c r="B189" s="372"/>
      <c r="C189" s="44">
        <f t="shared" si="4"/>
        <v>38</v>
      </c>
      <c r="D189" s="48" t="s">
        <v>213</v>
      </c>
      <c r="E189" s="52" t="s">
        <v>901</v>
      </c>
    </row>
    <row r="190" spans="1:5" s="40" customFormat="1" x14ac:dyDescent="0.25">
      <c r="A190" s="369"/>
      <c r="B190" s="372"/>
      <c r="C190" s="44">
        <f t="shared" si="4"/>
        <v>39</v>
      </c>
      <c r="D190" s="48" t="s">
        <v>214</v>
      </c>
      <c r="E190" s="40" t="s">
        <v>902</v>
      </c>
    </row>
    <row r="191" spans="1:5" s="40" customFormat="1" ht="15.75" thickBot="1" x14ac:dyDescent="0.3">
      <c r="A191" s="370"/>
      <c r="B191" s="373"/>
      <c r="C191" s="41">
        <f t="shared" si="4"/>
        <v>40</v>
      </c>
      <c r="D191" s="48" t="s">
        <v>215</v>
      </c>
      <c r="E191" s="40" t="s">
        <v>903</v>
      </c>
    </row>
    <row r="192" spans="1:5" s="40" customFormat="1" x14ac:dyDescent="0.25">
      <c r="A192" s="392" t="s">
        <v>2</v>
      </c>
      <c r="B192" s="365">
        <v>6</v>
      </c>
      <c r="C192" s="43"/>
      <c r="D192" s="47" t="s">
        <v>216</v>
      </c>
    </row>
    <row r="193" spans="1:5" s="40" customFormat="1" x14ac:dyDescent="0.25">
      <c r="A193" s="393"/>
      <c r="B193" s="366"/>
      <c r="C193" s="44">
        <v>1</v>
      </c>
      <c r="D193" s="48" t="s">
        <v>217</v>
      </c>
      <c r="E193" s="40" t="s">
        <v>904</v>
      </c>
    </row>
    <row r="194" spans="1:5" s="40" customFormat="1" ht="30" x14ac:dyDescent="0.25">
      <c r="A194" s="393"/>
      <c r="B194" s="366"/>
      <c r="C194" s="44">
        <f>C193+1</f>
        <v>2</v>
      </c>
      <c r="D194" s="48" t="s">
        <v>218</v>
      </c>
      <c r="E194" s="40" t="s">
        <v>905</v>
      </c>
    </row>
    <row r="195" spans="1:5" s="40" customFormat="1" ht="30" x14ac:dyDescent="0.25">
      <c r="A195" s="393"/>
      <c r="B195" s="366"/>
      <c r="C195" s="44">
        <f t="shared" ref="C195:C204" si="5">C194+1</f>
        <v>3</v>
      </c>
      <c r="D195" s="48" t="s">
        <v>219</v>
      </c>
      <c r="E195" s="40" t="s">
        <v>906</v>
      </c>
    </row>
    <row r="196" spans="1:5" s="40" customFormat="1" ht="30" x14ac:dyDescent="0.25">
      <c r="A196" s="393"/>
      <c r="B196" s="366"/>
      <c r="C196" s="44">
        <f t="shared" si="5"/>
        <v>4</v>
      </c>
      <c r="D196" s="48" t="s">
        <v>220</v>
      </c>
      <c r="E196" s="40" t="s">
        <v>907</v>
      </c>
    </row>
    <row r="197" spans="1:5" s="40" customFormat="1" ht="30" x14ac:dyDescent="0.25">
      <c r="A197" s="393"/>
      <c r="B197" s="366"/>
      <c r="C197" s="44">
        <f t="shared" si="5"/>
        <v>5</v>
      </c>
      <c r="D197" s="48" t="s">
        <v>221</v>
      </c>
      <c r="E197" s="40" t="s">
        <v>908</v>
      </c>
    </row>
    <row r="198" spans="1:5" s="40" customFormat="1" x14ac:dyDescent="0.25">
      <c r="A198" s="393"/>
      <c r="B198" s="366"/>
      <c r="C198" s="44">
        <f t="shared" si="5"/>
        <v>6</v>
      </c>
      <c r="D198" s="48" t="s">
        <v>222</v>
      </c>
      <c r="E198" s="40" t="s">
        <v>909</v>
      </c>
    </row>
    <row r="199" spans="1:5" s="40" customFormat="1" x14ac:dyDescent="0.25">
      <c r="A199" s="393"/>
      <c r="B199" s="366"/>
      <c r="C199" s="44"/>
      <c r="D199" s="47" t="s">
        <v>223</v>
      </c>
    </row>
    <row r="200" spans="1:5" s="40" customFormat="1" ht="30" x14ac:dyDescent="0.25">
      <c r="A200" s="393"/>
      <c r="B200" s="366"/>
      <c r="C200" s="44">
        <f>C198+1</f>
        <v>7</v>
      </c>
      <c r="D200" s="48" t="s">
        <v>224</v>
      </c>
      <c r="E200" s="40" t="s">
        <v>910</v>
      </c>
    </row>
    <row r="201" spans="1:5" s="40" customFormat="1" ht="30" x14ac:dyDescent="0.25">
      <c r="A201" s="393"/>
      <c r="B201" s="366"/>
      <c r="C201" s="44">
        <f t="shared" si="5"/>
        <v>8</v>
      </c>
      <c r="D201" s="48" t="s">
        <v>225</v>
      </c>
      <c r="E201" s="40" t="s">
        <v>911</v>
      </c>
    </row>
    <row r="202" spans="1:5" s="40" customFormat="1" ht="30" x14ac:dyDescent="0.25">
      <c r="A202" s="393"/>
      <c r="B202" s="366"/>
      <c r="C202" s="44">
        <f t="shared" si="5"/>
        <v>9</v>
      </c>
      <c r="D202" s="48" t="s">
        <v>226</v>
      </c>
      <c r="E202" s="40" t="s">
        <v>912</v>
      </c>
    </row>
    <row r="203" spans="1:5" s="40" customFormat="1" x14ac:dyDescent="0.25">
      <c r="A203" s="393"/>
      <c r="B203" s="366"/>
      <c r="C203" s="44">
        <f t="shared" si="5"/>
        <v>10</v>
      </c>
      <c r="D203" s="48" t="s">
        <v>227</v>
      </c>
      <c r="E203" s="40" t="s">
        <v>913</v>
      </c>
    </row>
    <row r="204" spans="1:5" s="40" customFormat="1" ht="30.75" thickBot="1" x14ac:dyDescent="0.3">
      <c r="A204" s="393"/>
      <c r="B204" s="366"/>
      <c r="C204" s="44">
        <f t="shared" si="5"/>
        <v>11</v>
      </c>
      <c r="D204" s="48" t="s">
        <v>228</v>
      </c>
      <c r="E204" s="52" t="s">
        <v>914</v>
      </c>
    </row>
    <row r="205" spans="1:5" s="40" customFormat="1" x14ac:dyDescent="0.25">
      <c r="A205" s="393"/>
      <c r="B205" s="406">
        <v>7</v>
      </c>
      <c r="C205" s="43"/>
      <c r="D205" s="47" t="s">
        <v>229</v>
      </c>
    </row>
    <row r="206" spans="1:5" s="40" customFormat="1" x14ac:dyDescent="0.25">
      <c r="A206" s="393"/>
      <c r="B206" s="407"/>
      <c r="C206" s="44">
        <v>1</v>
      </c>
      <c r="D206" s="48" t="s">
        <v>230</v>
      </c>
      <c r="E206" s="40" t="s">
        <v>915</v>
      </c>
    </row>
    <row r="207" spans="1:5" s="40" customFormat="1" x14ac:dyDescent="0.25">
      <c r="A207" s="393"/>
      <c r="B207" s="407"/>
      <c r="C207" s="44">
        <f>C206+1</f>
        <v>2</v>
      </c>
      <c r="D207" s="48" t="s">
        <v>231</v>
      </c>
      <c r="E207" s="40" t="s">
        <v>916</v>
      </c>
    </row>
    <row r="208" spans="1:5" s="40" customFormat="1" x14ac:dyDescent="0.25">
      <c r="A208" s="393"/>
      <c r="B208" s="407"/>
      <c r="C208" s="44">
        <f t="shared" ref="C208:C244" si="6">C207+1</f>
        <v>3</v>
      </c>
      <c r="D208" s="48" t="s">
        <v>232</v>
      </c>
      <c r="E208" s="40" t="s">
        <v>917</v>
      </c>
    </row>
    <row r="209" spans="1:5" s="40" customFormat="1" ht="30" x14ac:dyDescent="0.25">
      <c r="A209" s="393"/>
      <c r="B209" s="407"/>
      <c r="C209" s="44">
        <f t="shared" si="6"/>
        <v>4</v>
      </c>
      <c r="D209" s="48" t="s">
        <v>233</v>
      </c>
      <c r="E209" s="40" t="s">
        <v>916</v>
      </c>
    </row>
    <row r="210" spans="1:5" s="40" customFormat="1" ht="30" x14ac:dyDescent="0.25">
      <c r="A210" s="393"/>
      <c r="B210" s="407"/>
      <c r="C210" s="44">
        <f t="shared" si="6"/>
        <v>5</v>
      </c>
      <c r="D210" s="48" t="s">
        <v>234</v>
      </c>
      <c r="E210" s="40" t="s">
        <v>919</v>
      </c>
    </row>
    <row r="211" spans="1:5" s="40" customFormat="1" x14ac:dyDescent="0.25">
      <c r="A211" s="393"/>
      <c r="B211" s="407"/>
      <c r="C211" s="44">
        <f t="shared" si="6"/>
        <v>6</v>
      </c>
      <c r="D211" s="48" t="s">
        <v>235</v>
      </c>
      <c r="E211" s="40" t="s">
        <v>918</v>
      </c>
    </row>
    <row r="212" spans="1:5" s="40" customFormat="1" ht="30" x14ac:dyDescent="0.25">
      <c r="A212" s="393"/>
      <c r="B212" s="407"/>
      <c r="C212" s="44">
        <f t="shared" si="6"/>
        <v>7</v>
      </c>
      <c r="D212" s="48" t="s">
        <v>236</v>
      </c>
      <c r="E212" s="40" t="s">
        <v>920</v>
      </c>
    </row>
    <row r="213" spans="1:5" s="40" customFormat="1" ht="30" x14ac:dyDescent="0.25">
      <c r="A213" s="393"/>
      <c r="B213" s="407"/>
      <c r="C213" s="44">
        <f t="shared" si="6"/>
        <v>8</v>
      </c>
      <c r="D213" s="48" t="s">
        <v>237</v>
      </c>
      <c r="E213" s="40" t="s">
        <v>921</v>
      </c>
    </row>
    <row r="214" spans="1:5" s="40" customFormat="1" x14ac:dyDescent="0.25">
      <c r="A214" s="393"/>
      <c r="B214" s="407"/>
      <c r="C214" s="44">
        <f t="shared" si="6"/>
        <v>9</v>
      </c>
      <c r="D214" s="48" t="s">
        <v>238</v>
      </c>
      <c r="E214" s="40" t="s">
        <v>922</v>
      </c>
    </row>
    <row r="215" spans="1:5" s="40" customFormat="1" ht="30" x14ac:dyDescent="0.25">
      <c r="A215" s="393"/>
      <c r="B215" s="407"/>
      <c r="C215" s="44">
        <f t="shared" si="6"/>
        <v>10</v>
      </c>
      <c r="D215" s="48" t="s">
        <v>239</v>
      </c>
      <c r="E215" s="40" t="s">
        <v>923</v>
      </c>
    </row>
    <row r="216" spans="1:5" s="40" customFormat="1" x14ac:dyDescent="0.25">
      <c r="A216" s="393"/>
      <c r="B216" s="407"/>
      <c r="C216" s="44">
        <f t="shared" si="6"/>
        <v>11</v>
      </c>
      <c r="D216" s="48" t="s">
        <v>240</v>
      </c>
      <c r="E216" s="40" t="s">
        <v>924</v>
      </c>
    </row>
    <row r="217" spans="1:5" s="40" customFormat="1" x14ac:dyDescent="0.25">
      <c r="A217" s="393"/>
      <c r="B217" s="407"/>
      <c r="C217" s="44">
        <f t="shared" si="6"/>
        <v>12</v>
      </c>
      <c r="D217" s="48" t="s">
        <v>241</v>
      </c>
      <c r="E217" s="40" t="s">
        <v>925</v>
      </c>
    </row>
    <row r="218" spans="1:5" s="40" customFormat="1" x14ac:dyDescent="0.25">
      <c r="A218" s="393"/>
      <c r="B218" s="407"/>
      <c r="C218" s="44"/>
      <c r="D218" s="47" t="s">
        <v>242</v>
      </c>
    </row>
    <row r="219" spans="1:5" s="40" customFormat="1" x14ac:dyDescent="0.25">
      <c r="A219" s="393"/>
      <c r="B219" s="407"/>
      <c r="C219" s="44">
        <f>C217+1</f>
        <v>13</v>
      </c>
      <c r="D219" s="48" t="s">
        <v>243</v>
      </c>
      <c r="E219" s="40" t="s">
        <v>926</v>
      </c>
    </row>
    <row r="220" spans="1:5" s="40" customFormat="1" x14ac:dyDescent="0.25">
      <c r="A220" s="393"/>
      <c r="B220" s="407"/>
      <c r="C220" s="44">
        <f t="shared" si="6"/>
        <v>14</v>
      </c>
      <c r="D220" s="48" t="s">
        <v>244</v>
      </c>
      <c r="E220" s="40" t="s">
        <v>927</v>
      </c>
    </row>
    <row r="221" spans="1:5" s="40" customFormat="1" x14ac:dyDescent="0.25">
      <c r="A221" s="393"/>
      <c r="B221" s="407"/>
      <c r="C221" s="44">
        <f t="shared" si="6"/>
        <v>15</v>
      </c>
      <c r="D221" s="48" t="s">
        <v>245</v>
      </c>
      <c r="E221" s="40" t="s">
        <v>928</v>
      </c>
    </row>
    <row r="222" spans="1:5" s="40" customFormat="1" x14ac:dyDescent="0.25">
      <c r="A222" s="393"/>
      <c r="B222" s="407"/>
      <c r="C222" s="44">
        <f t="shared" si="6"/>
        <v>16</v>
      </c>
      <c r="D222" s="48" t="s">
        <v>246</v>
      </c>
      <c r="E222" s="40" t="s">
        <v>929</v>
      </c>
    </row>
    <row r="223" spans="1:5" s="40" customFormat="1" x14ac:dyDescent="0.25">
      <c r="A223" s="393"/>
      <c r="B223" s="407"/>
      <c r="C223" s="44">
        <f t="shared" si="6"/>
        <v>17</v>
      </c>
      <c r="D223" s="48" t="s">
        <v>247</v>
      </c>
      <c r="E223" s="40" t="s">
        <v>930</v>
      </c>
    </row>
    <row r="224" spans="1:5" s="40" customFormat="1" x14ac:dyDescent="0.25">
      <c r="A224" s="393"/>
      <c r="B224" s="407"/>
      <c r="C224" s="44">
        <f t="shared" si="6"/>
        <v>18</v>
      </c>
      <c r="D224" s="48" t="s">
        <v>248</v>
      </c>
      <c r="E224" s="40" t="s">
        <v>932</v>
      </c>
    </row>
    <row r="225" spans="1:5" s="40" customFormat="1" x14ac:dyDescent="0.25">
      <c r="A225" s="393"/>
      <c r="B225" s="407"/>
      <c r="C225" s="44">
        <f t="shared" si="6"/>
        <v>19</v>
      </c>
      <c r="D225" s="48" t="s">
        <v>249</v>
      </c>
      <c r="E225" s="40" t="s">
        <v>931</v>
      </c>
    </row>
    <row r="226" spans="1:5" s="40" customFormat="1" x14ac:dyDescent="0.25">
      <c r="A226" s="393"/>
      <c r="B226" s="407"/>
      <c r="C226" s="44">
        <f t="shared" si="6"/>
        <v>20</v>
      </c>
      <c r="D226" s="48" t="s">
        <v>250</v>
      </c>
      <c r="E226" s="40" t="s">
        <v>933</v>
      </c>
    </row>
    <row r="227" spans="1:5" s="40" customFormat="1" x14ac:dyDescent="0.25">
      <c r="A227" s="393"/>
      <c r="B227" s="407"/>
      <c r="C227" s="44"/>
      <c r="D227" s="47" t="s">
        <v>251</v>
      </c>
    </row>
    <row r="228" spans="1:5" s="40" customFormat="1" ht="30" x14ac:dyDescent="0.25">
      <c r="A228" s="393"/>
      <c r="B228" s="407"/>
      <c r="C228" s="44">
        <f>C226+1</f>
        <v>21</v>
      </c>
      <c r="D228" s="48" t="s">
        <v>252</v>
      </c>
      <c r="E228" s="40" t="s">
        <v>934</v>
      </c>
    </row>
    <row r="229" spans="1:5" s="40" customFormat="1" x14ac:dyDescent="0.25">
      <c r="A229" s="393"/>
      <c r="B229" s="407"/>
      <c r="C229" s="44">
        <f t="shared" si="6"/>
        <v>22</v>
      </c>
      <c r="D229" s="48" t="s">
        <v>253</v>
      </c>
      <c r="E229" s="40" t="s">
        <v>935</v>
      </c>
    </row>
    <row r="230" spans="1:5" s="40" customFormat="1" ht="30" x14ac:dyDescent="0.25">
      <c r="A230" s="393"/>
      <c r="B230" s="407"/>
      <c r="C230" s="44">
        <f t="shared" si="6"/>
        <v>23</v>
      </c>
      <c r="D230" s="48" t="s">
        <v>254</v>
      </c>
      <c r="E230" s="40" t="s">
        <v>936</v>
      </c>
    </row>
    <row r="231" spans="1:5" s="40" customFormat="1" ht="30" x14ac:dyDescent="0.25">
      <c r="A231" s="393"/>
      <c r="B231" s="407"/>
      <c r="C231" s="44">
        <f t="shared" si="6"/>
        <v>24</v>
      </c>
      <c r="D231" s="48" t="s">
        <v>255</v>
      </c>
      <c r="E231" s="40" t="s">
        <v>937</v>
      </c>
    </row>
    <row r="232" spans="1:5" s="40" customFormat="1" x14ac:dyDescent="0.25">
      <c r="A232" s="393"/>
      <c r="B232" s="407"/>
      <c r="C232" s="44">
        <f t="shared" si="6"/>
        <v>25</v>
      </c>
      <c r="D232" s="48" t="s">
        <v>256</v>
      </c>
      <c r="E232" s="40" t="s">
        <v>938</v>
      </c>
    </row>
    <row r="233" spans="1:5" s="40" customFormat="1" ht="30" x14ac:dyDescent="0.25">
      <c r="A233" s="393"/>
      <c r="B233" s="407"/>
      <c r="C233" s="44">
        <f t="shared" si="6"/>
        <v>26</v>
      </c>
      <c r="D233" s="48" t="s">
        <v>257</v>
      </c>
      <c r="E233" s="40" t="s">
        <v>939</v>
      </c>
    </row>
    <row r="234" spans="1:5" s="40" customFormat="1" x14ac:dyDescent="0.25">
      <c r="A234" s="393"/>
      <c r="B234" s="407"/>
      <c r="C234" s="44">
        <f t="shared" si="6"/>
        <v>27</v>
      </c>
      <c r="D234" s="48" t="s">
        <v>258</v>
      </c>
      <c r="E234" s="40" t="s">
        <v>940</v>
      </c>
    </row>
    <row r="235" spans="1:5" s="40" customFormat="1" x14ac:dyDescent="0.25">
      <c r="A235" s="393"/>
      <c r="B235" s="407"/>
      <c r="C235" s="44">
        <f t="shared" si="6"/>
        <v>28</v>
      </c>
      <c r="D235" s="48" t="s">
        <v>259</v>
      </c>
      <c r="E235" s="40" t="s">
        <v>941</v>
      </c>
    </row>
    <row r="236" spans="1:5" s="40" customFormat="1" ht="30" x14ac:dyDescent="0.25">
      <c r="A236" s="393"/>
      <c r="B236" s="407"/>
      <c r="C236" s="44">
        <f t="shared" si="6"/>
        <v>29</v>
      </c>
      <c r="D236" s="48" t="s">
        <v>260</v>
      </c>
      <c r="E236" s="40" t="s">
        <v>942</v>
      </c>
    </row>
    <row r="237" spans="1:5" s="40" customFormat="1" x14ac:dyDescent="0.25">
      <c r="A237" s="393"/>
      <c r="B237" s="407"/>
      <c r="C237" s="44"/>
      <c r="D237" s="47" t="s">
        <v>261</v>
      </c>
    </row>
    <row r="238" spans="1:5" s="40" customFormat="1" x14ac:dyDescent="0.25">
      <c r="A238" s="393"/>
      <c r="B238" s="407"/>
      <c r="C238" s="44">
        <f>C236+1</f>
        <v>30</v>
      </c>
      <c r="D238" s="48" t="s">
        <v>262</v>
      </c>
      <c r="E238" s="40" t="s">
        <v>1231</v>
      </c>
    </row>
    <row r="239" spans="1:5" s="40" customFormat="1" x14ac:dyDescent="0.25">
      <c r="A239" s="393"/>
      <c r="B239" s="407"/>
      <c r="C239" s="44">
        <f t="shared" si="6"/>
        <v>31</v>
      </c>
      <c r="D239" s="48" t="s">
        <v>263</v>
      </c>
      <c r="E239" s="40" t="s">
        <v>1232</v>
      </c>
    </row>
    <row r="240" spans="1:5" s="40" customFormat="1" x14ac:dyDescent="0.25">
      <c r="A240" s="393"/>
      <c r="B240" s="407"/>
      <c r="C240" s="44">
        <f t="shared" si="6"/>
        <v>32</v>
      </c>
      <c r="D240" s="48" t="s">
        <v>264</v>
      </c>
      <c r="E240" s="40" t="s">
        <v>1235</v>
      </c>
    </row>
    <row r="241" spans="1:5" s="40" customFormat="1" ht="30" x14ac:dyDescent="0.25">
      <c r="A241" s="393"/>
      <c r="B241" s="407"/>
      <c r="C241" s="44">
        <f t="shared" si="6"/>
        <v>33</v>
      </c>
      <c r="D241" s="48" t="s">
        <v>265</v>
      </c>
      <c r="E241" s="40" t="s">
        <v>1233</v>
      </c>
    </row>
    <row r="242" spans="1:5" s="40" customFormat="1" x14ac:dyDescent="0.25">
      <c r="A242" s="393"/>
      <c r="B242" s="407"/>
      <c r="C242" s="44">
        <f t="shared" si="6"/>
        <v>34</v>
      </c>
      <c r="D242" s="48" t="s">
        <v>266</v>
      </c>
      <c r="E242" s="40" t="s">
        <v>1183</v>
      </c>
    </row>
    <row r="243" spans="1:5" s="40" customFormat="1" x14ac:dyDescent="0.25">
      <c r="A243" s="393"/>
      <c r="B243" s="407"/>
      <c r="C243" s="44">
        <f t="shared" si="6"/>
        <v>35</v>
      </c>
      <c r="D243" s="48" t="s">
        <v>267</v>
      </c>
      <c r="E243" s="40" t="s">
        <v>1234</v>
      </c>
    </row>
    <row r="244" spans="1:5" s="40" customFormat="1" ht="15.75" thickBot="1" x14ac:dyDescent="0.3">
      <c r="A244" s="393"/>
      <c r="B244" s="408"/>
      <c r="C244" s="41">
        <f t="shared" si="6"/>
        <v>36</v>
      </c>
      <c r="D244" s="48" t="s">
        <v>268</v>
      </c>
      <c r="E244" s="40" t="s">
        <v>1236</v>
      </c>
    </row>
    <row r="245" spans="1:5" s="40" customFormat="1" x14ac:dyDescent="0.25">
      <c r="A245" s="393"/>
      <c r="B245" s="409">
        <v>8</v>
      </c>
      <c r="C245" s="43"/>
      <c r="D245" s="47" t="s">
        <v>269</v>
      </c>
    </row>
    <row r="246" spans="1:5" s="40" customFormat="1" ht="30" x14ac:dyDescent="0.25">
      <c r="A246" s="393"/>
      <c r="B246" s="410"/>
      <c r="C246" s="44">
        <v>1</v>
      </c>
      <c r="D246" s="48" t="s">
        <v>270</v>
      </c>
      <c r="E246" s="40" t="s">
        <v>943</v>
      </c>
    </row>
    <row r="247" spans="1:5" s="40" customFormat="1" x14ac:dyDescent="0.25">
      <c r="A247" s="393"/>
      <c r="B247" s="410"/>
      <c r="C247" s="44">
        <f>C246+1</f>
        <v>2</v>
      </c>
      <c r="D247" s="48" t="s">
        <v>271</v>
      </c>
      <c r="E247" s="40" t="s">
        <v>944</v>
      </c>
    </row>
    <row r="248" spans="1:5" s="40" customFormat="1" ht="30" x14ac:dyDescent="0.25">
      <c r="A248" s="393"/>
      <c r="B248" s="410"/>
      <c r="C248" s="44">
        <f t="shared" ref="C248:C294" si="7">C247+1</f>
        <v>3</v>
      </c>
      <c r="D248" s="48" t="s">
        <v>272</v>
      </c>
      <c r="E248" s="40" t="s">
        <v>945</v>
      </c>
    </row>
    <row r="249" spans="1:5" s="40" customFormat="1" ht="30" x14ac:dyDescent="0.25">
      <c r="A249" s="393"/>
      <c r="B249" s="410"/>
      <c r="C249" s="44">
        <f t="shared" si="7"/>
        <v>4</v>
      </c>
      <c r="D249" s="48" t="s">
        <v>273</v>
      </c>
      <c r="E249" s="40" t="s">
        <v>946</v>
      </c>
    </row>
    <row r="250" spans="1:5" s="40" customFormat="1" x14ac:dyDescent="0.25">
      <c r="A250" s="393"/>
      <c r="B250" s="410"/>
      <c r="C250" s="44">
        <f t="shared" si="7"/>
        <v>5</v>
      </c>
      <c r="D250" s="48" t="s">
        <v>274</v>
      </c>
      <c r="E250" s="40" t="s">
        <v>947</v>
      </c>
    </row>
    <row r="251" spans="1:5" s="40" customFormat="1" x14ac:dyDescent="0.25">
      <c r="A251" s="393"/>
      <c r="B251" s="410"/>
      <c r="C251" s="44">
        <f t="shared" si="7"/>
        <v>6</v>
      </c>
      <c r="D251" s="48" t="s">
        <v>275</v>
      </c>
      <c r="E251" s="40" t="s">
        <v>948</v>
      </c>
    </row>
    <row r="252" spans="1:5" s="40" customFormat="1" x14ac:dyDescent="0.25">
      <c r="A252" s="393"/>
      <c r="B252" s="410"/>
      <c r="C252" s="44">
        <f t="shared" si="7"/>
        <v>7</v>
      </c>
      <c r="D252" s="48" t="s">
        <v>276</v>
      </c>
      <c r="E252" s="40" t="s">
        <v>950</v>
      </c>
    </row>
    <row r="253" spans="1:5" s="40" customFormat="1" x14ac:dyDescent="0.25">
      <c r="A253" s="393"/>
      <c r="B253" s="410"/>
      <c r="C253" s="44">
        <f t="shared" si="7"/>
        <v>8</v>
      </c>
      <c r="D253" s="48" t="s">
        <v>277</v>
      </c>
      <c r="E253" s="40" t="s">
        <v>949</v>
      </c>
    </row>
    <row r="254" spans="1:5" s="40" customFormat="1" x14ac:dyDescent="0.25">
      <c r="A254" s="393"/>
      <c r="B254" s="410"/>
      <c r="C254" s="44">
        <f t="shared" si="7"/>
        <v>9</v>
      </c>
      <c r="D254" s="48" t="s">
        <v>278</v>
      </c>
      <c r="E254" s="40" t="s">
        <v>951</v>
      </c>
    </row>
    <row r="255" spans="1:5" s="40" customFormat="1" ht="30" x14ac:dyDescent="0.25">
      <c r="A255" s="393"/>
      <c r="B255" s="410"/>
      <c r="C255" s="44">
        <f t="shared" si="7"/>
        <v>10</v>
      </c>
      <c r="D255" s="48" t="s">
        <v>279</v>
      </c>
      <c r="E255" s="40" t="s">
        <v>952</v>
      </c>
    </row>
    <row r="256" spans="1:5" s="40" customFormat="1" x14ac:dyDescent="0.25">
      <c r="A256" s="393"/>
      <c r="B256" s="410"/>
      <c r="C256" s="44">
        <f t="shared" si="7"/>
        <v>11</v>
      </c>
      <c r="D256" s="48" t="s">
        <v>280</v>
      </c>
      <c r="E256" s="40" t="s">
        <v>953</v>
      </c>
    </row>
    <row r="257" spans="1:5" s="40" customFormat="1" ht="30" x14ac:dyDescent="0.25">
      <c r="A257" s="393"/>
      <c r="B257" s="410"/>
      <c r="C257" s="44">
        <f t="shared" si="7"/>
        <v>12</v>
      </c>
      <c r="D257" s="48" t="s">
        <v>281</v>
      </c>
      <c r="E257" s="40" t="s">
        <v>954</v>
      </c>
    </row>
    <row r="258" spans="1:5" s="40" customFormat="1" x14ac:dyDescent="0.25">
      <c r="A258" s="393"/>
      <c r="B258" s="410"/>
      <c r="C258" s="44"/>
      <c r="D258" s="47" t="s">
        <v>282</v>
      </c>
    </row>
    <row r="259" spans="1:5" s="40" customFormat="1" x14ac:dyDescent="0.25">
      <c r="A259" s="393"/>
      <c r="B259" s="410"/>
      <c r="C259" s="44">
        <f>C257+1</f>
        <v>13</v>
      </c>
      <c r="D259" s="48" t="s">
        <v>283</v>
      </c>
      <c r="E259" s="40" t="s">
        <v>955</v>
      </c>
    </row>
    <row r="260" spans="1:5" s="40" customFormat="1" ht="30" x14ac:dyDescent="0.25">
      <c r="A260" s="393"/>
      <c r="B260" s="410"/>
      <c r="C260" s="44">
        <f t="shared" si="7"/>
        <v>14</v>
      </c>
      <c r="D260" s="48" t="s">
        <v>284</v>
      </c>
      <c r="E260" s="40" t="s">
        <v>956</v>
      </c>
    </row>
    <row r="261" spans="1:5" s="40" customFormat="1" ht="30" x14ac:dyDescent="0.25">
      <c r="A261" s="393"/>
      <c r="B261" s="410"/>
      <c r="C261" s="44">
        <f t="shared" si="7"/>
        <v>15</v>
      </c>
      <c r="D261" s="48" t="s">
        <v>285</v>
      </c>
      <c r="E261" s="40" t="s">
        <v>957</v>
      </c>
    </row>
    <row r="262" spans="1:5" s="40" customFormat="1" ht="30" x14ac:dyDescent="0.25">
      <c r="A262" s="393"/>
      <c r="B262" s="410"/>
      <c r="C262" s="44">
        <f t="shared" si="7"/>
        <v>16</v>
      </c>
      <c r="D262" s="48" t="s">
        <v>286</v>
      </c>
      <c r="E262" s="40" t="s">
        <v>958</v>
      </c>
    </row>
    <row r="263" spans="1:5" s="40" customFormat="1" ht="30" x14ac:dyDescent="0.25">
      <c r="A263" s="393"/>
      <c r="B263" s="410"/>
      <c r="C263" s="44">
        <f t="shared" si="7"/>
        <v>17</v>
      </c>
      <c r="D263" s="48" t="s">
        <v>287</v>
      </c>
      <c r="E263" s="40" t="s">
        <v>959</v>
      </c>
    </row>
    <row r="264" spans="1:5" s="40" customFormat="1" ht="30" x14ac:dyDescent="0.25">
      <c r="A264" s="393"/>
      <c r="B264" s="410"/>
      <c r="C264" s="44">
        <f t="shared" si="7"/>
        <v>18</v>
      </c>
      <c r="D264" s="48" t="s">
        <v>288</v>
      </c>
      <c r="E264" s="40" t="s">
        <v>960</v>
      </c>
    </row>
    <row r="265" spans="1:5" s="40" customFormat="1" ht="30" x14ac:dyDescent="0.25">
      <c r="A265" s="393"/>
      <c r="B265" s="410"/>
      <c r="C265" s="44">
        <f t="shared" si="7"/>
        <v>19</v>
      </c>
      <c r="D265" s="48" t="s">
        <v>289</v>
      </c>
      <c r="E265" s="40" t="s">
        <v>961</v>
      </c>
    </row>
    <row r="266" spans="1:5" s="40" customFormat="1" x14ac:dyDescent="0.25">
      <c r="A266" s="393"/>
      <c r="B266" s="410"/>
      <c r="C266" s="44">
        <f t="shared" si="7"/>
        <v>20</v>
      </c>
      <c r="D266" s="48" t="s">
        <v>290</v>
      </c>
      <c r="E266" s="40" t="s">
        <v>962</v>
      </c>
    </row>
    <row r="267" spans="1:5" s="40" customFormat="1" x14ac:dyDescent="0.25">
      <c r="A267" s="393"/>
      <c r="B267" s="410"/>
      <c r="C267" s="44">
        <f t="shared" si="7"/>
        <v>21</v>
      </c>
      <c r="D267" s="48" t="s">
        <v>291</v>
      </c>
      <c r="E267" s="40" t="s">
        <v>963</v>
      </c>
    </row>
    <row r="268" spans="1:5" s="40" customFormat="1" x14ac:dyDescent="0.25">
      <c r="A268" s="393"/>
      <c r="B268" s="410"/>
      <c r="C268" s="44">
        <f t="shared" si="7"/>
        <v>22</v>
      </c>
      <c r="D268" s="48" t="s">
        <v>292</v>
      </c>
      <c r="E268" s="40" t="s">
        <v>964</v>
      </c>
    </row>
    <row r="269" spans="1:5" s="40" customFormat="1" ht="30" x14ac:dyDescent="0.25">
      <c r="A269" s="393"/>
      <c r="B269" s="410"/>
      <c r="C269" s="44">
        <f t="shared" si="7"/>
        <v>23</v>
      </c>
      <c r="D269" s="48" t="s">
        <v>293</v>
      </c>
      <c r="E269" s="40" t="s">
        <v>965</v>
      </c>
    </row>
    <row r="270" spans="1:5" s="40" customFormat="1" ht="30" x14ac:dyDescent="0.25">
      <c r="A270" s="393"/>
      <c r="B270" s="410"/>
      <c r="C270" s="44">
        <f t="shared" si="7"/>
        <v>24</v>
      </c>
      <c r="D270" s="48" t="s">
        <v>294</v>
      </c>
      <c r="E270" s="40" t="s">
        <v>966</v>
      </c>
    </row>
    <row r="271" spans="1:5" s="40" customFormat="1" ht="30" x14ac:dyDescent="0.25">
      <c r="A271" s="393"/>
      <c r="B271" s="410"/>
      <c r="C271" s="44">
        <f t="shared" si="7"/>
        <v>25</v>
      </c>
      <c r="D271" s="48" t="s">
        <v>295</v>
      </c>
      <c r="E271" s="40" t="s">
        <v>967</v>
      </c>
    </row>
    <row r="272" spans="1:5" s="40" customFormat="1" x14ac:dyDescent="0.25">
      <c r="A272" s="393"/>
      <c r="B272" s="410"/>
      <c r="C272" s="44">
        <f t="shared" si="7"/>
        <v>26</v>
      </c>
      <c r="D272" s="48" t="s">
        <v>296</v>
      </c>
      <c r="E272" s="40" t="s">
        <v>968</v>
      </c>
    </row>
    <row r="273" spans="1:5" s="40" customFormat="1" x14ac:dyDescent="0.25">
      <c r="A273" s="393"/>
      <c r="B273" s="410"/>
      <c r="C273" s="44"/>
      <c r="D273" s="47" t="s">
        <v>297</v>
      </c>
    </row>
    <row r="274" spans="1:5" s="40" customFormat="1" ht="30" x14ac:dyDescent="0.25">
      <c r="A274" s="393"/>
      <c r="B274" s="410"/>
      <c r="C274" s="44">
        <f>C272+1</f>
        <v>27</v>
      </c>
      <c r="D274" s="48" t="s">
        <v>298</v>
      </c>
      <c r="E274" s="40" t="s">
        <v>969</v>
      </c>
    </row>
    <row r="275" spans="1:5" s="40" customFormat="1" ht="30" x14ac:dyDescent="0.25">
      <c r="A275" s="393"/>
      <c r="B275" s="410"/>
      <c r="C275" s="44">
        <f t="shared" si="7"/>
        <v>28</v>
      </c>
      <c r="D275" s="48" t="s">
        <v>299</v>
      </c>
      <c r="E275" s="40" t="s">
        <v>970</v>
      </c>
    </row>
    <row r="276" spans="1:5" s="40" customFormat="1" x14ac:dyDescent="0.25">
      <c r="A276" s="393"/>
      <c r="B276" s="410"/>
      <c r="C276" s="44">
        <f t="shared" si="7"/>
        <v>29</v>
      </c>
      <c r="D276" s="48" t="s">
        <v>300</v>
      </c>
      <c r="E276" s="40" t="s">
        <v>971</v>
      </c>
    </row>
    <row r="277" spans="1:5" s="40" customFormat="1" ht="30" x14ac:dyDescent="0.25">
      <c r="A277" s="393"/>
      <c r="B277" s="410"/>
      <c r="C277" s="44">
        <f t="shared" si="7"/>
        <v>30</v>
      </c>
      <c r="D277" s="48" t="s">
        <v>301</v>
      </c>
      <c r="E277" s="40" t="s">
        <v>972</v>
      </c>
    </row>
    <row r="278" spans="1:5" s="40" customFormat="1" x14ac:dyDescent="0.25">
      <c r="A278" s="393"/>
      <c r="B278" s="410"/>
      <c r="C278" s="44">
        <f t="shared" si="7"/>
        <v>31</v>
      </c>
      <c r="D278" s="48" t="s">
        <v>302</v>
      </c>
      <c r="E278" s="40" t="s">
        <v>973</v>
      </c>
    </row>
    <row r="279" spans="1:5" s="40" customFormat="1" x14ac:dyDescent="0.25">
      <c r="A279" s="393"/>
      <c r="B279" s="410"/>
      <c r="C279" s="44">
        <f t="shared" si="7"/>
        <v>32</v>
      </c>
      <c r="D279" s="48" t="s">
        <v>303</v>
      </c>
      <c r="E279" s="40" t="s">
        <v>974</v>
      </c>
    </row>
    <row r="280" spans="1:5" s="40" customFormat="1" ht="30" x14ac:dyDescent="0.25">
      <c r="A280" s="393"/>
      <c r="B280" s="410"/>
      <c r="C280" s="44">
        <f t="shared" si="7"/>
        <v>33</v>
      </c>
      <c r="D280" s="48" t="s">
        <v>304</v>
      </c>
      <c r="E280" s="40" t="s">
        <v>975</v>
      </c>
    </row>
    <row r="281" spans="1:5" s="40" customFormat="1" x14ac:dyDescent="0.25">
      <c r="A281" s="393"/>
      <c r="B281" s="410"/>
      <c r="C281" s="44">
        <f t="shared" si="7"/>
        <v>34</v>
      </c>
      <c r="D281" s="48" t="s">
        <v>305</v>
      </c>
      <c r="E281" s="40" t="s">
        <v>976</v>
      </c>
    </row>
    <row r="282" spans="1:5" s="40" customFormat="1" ht="30" x14ac:dyDescent="0.25">
      <c r="A282" s="393"/>
      <c r="B282" s="410"/>
      <c r="C282" s="44">
        <f t="shared" si="7"/>
        <v>35</v>
      </c>
      <c r="D282" s="48" t="s">
        <v>306</v>
      </c>
      <c r="E282" s="40" t="s">
        <v>977</v>
      </c>
    </row>
    <row r="283" spans="1:5" s="40" customFormat="1" ht="30" x14ac:dyDescent="0.25">
      <c r="A283" s="393"/>
      <c r="B283" s="410"/>
      <c r="C283" s="44">
        <f t="shared" si="7"/>
        <v>36</v>
      </c>
      <c r="D283" s="48" t="s">
        <v>307</v>
      </c>
      <c r="E283" s="40" t="s">
        <v>978</v>
      </c>
    </row>
    <row r="284" spans="1:5" s="40" customFormat="1" x14ac:dyDescent="0.25">
      <c r="A284" s="393"/>
      <c r="B284" s="410"/>
      <c r="C284" s="44"/>
      <c r="D284" s="47" t="s">
        <v>308</v>
      </c>
    </row>
    <row r="285" spans="1:5" s="40" customFormat="1" x14ac:dyDescent="0.25">
      <c r="A285" s="393"/>
      <c r="B285" s="410"/>
      <c r="C285" s="44">
        <f>C283+1</f>
        <v>37</v>
      </c>
      <c r="D285" s="48" t="s">
        <v>309</v>
      </c>
      <c r="E285" s="40" t="s">
        <v>979</v>
      </c>
    </row>
    <row r="286" spans="1:5" s="40" customFormat="1" ht="30" x14ac:dyDescent="0.25">
      <c r="A286" s="393"/>
      <c r="B286" s="410"/>
      <c r="C286" s="44">
        <f t="shared" si="7"/>
        <v>38</v>
      </c>
      <c r="D286" s="48" t="s">
        <v>310</v>
      </c>
      <c r="E286" s="40" t="s">
        <v>980</v>
      </c>
    </row>
    <row r="287" spans="1:5" s="40" customFormat="1" x14ac:dyDescent="0.25">
      <c r="A287" s="393"/>
      <c r="B287" s="410"/>
      <c r="C287" s="44">
        <f t="shared" si="7"/>
        <v>39</v>
      </c>
      <c r="D287" s="48" t="s">
        <v>311</v>
      </c>
      <c r="E287" s="40" t="s">
        <v>981</v>
      </c>
    </row>
    <row r="288" spans="1:5" s="40" customFormat="1" x14ac:dyDescent="0.25">
      <c r="A288" s="393"/>
      <c r="B288" s="410"/>
      <c r="C288" s="44">
        <f t="shared" si="7"/>
        <v>40</v>
      </c>
      <c r="D288" s="48" t="s">
        <v>312</v>
      </c>
      <c r="E288" s="40" t="s">
        <v>982</v>
      </c>
    </row>
    <row r="289" spans="1:5" s="40" customFormat="1" x14ac:dyDescent="0.25">
      <c r="A289" s="393"/>
      <c r="B289" s="410"/>
      <c r="C289" s="44">
        <f t="shared" si="7"/>
        <v>41</v>
      </c>
      <c r="D289" s="48" t="s">
        <v>313</v>
      </c>
      <c r="E289" s="40" t="s">
        <v>983</v>
      </c>
    </row>
    <row r="290" spans="1:5" s="40" customFormat="1" x14ac:dyDescent="0.25">
      <c r="A290" s="393"/>
      <c r="B290" s="410"/>
      <c r="C290" s="44">
        <f t="shared" si="7"/>
        <v>42</v>
      </c>
      <c r="D290" s="48" t="s">
        <v>314</v>
      </c>
      <c r="E290" s="40" t="s">
        <v>984</v>
      </c>
    </row>
    <row r="291" spans="1:5" s="40" customFormat="1" x14ac:dyDescent="0.25">
      <c r="A291" s="393"/>
      <c r="B291" s="410"/>
      <c r="C291" s="44">
        <f t="shared" si="7"/>
        <v>43</v>
      </c>
      <c r="D291" s="48" t="s">
        <v>315</v>
      </c>
      <c r="E291" s="51" t="s">
        <v>987</v>
      </c>
    </row>
    <row r="292" spans="1:5" s="40" customFormat="1" x14ac:dyDescent="0.25">
      <c r="A292" s="393"/>
      <c r="B292" s="410"/>
      <c r="C292" s="44">
        <f t="shared" si="7"/>
        <v>44</v>
      </c>
      <c r="D292" s="48" t="s">
        <v>316</v>
      </c>
      <c r="E292" s="51" t="s">
        <v>987</v>
      </c>
    </row>
    <row r="293" spans="1:5" s="40" customFormat="1" x14ac:dyDescent="0.25">
      <c r="A293" s="393"/>
      <c r="B293" s="410"/>
      <c r="C293" s="44">
        <f t="shared" si="7"/>
        <v>45</v>
      </c>
      <c r="D293" s="48" t="s">
        <v>317</v>
      </c>
      <c r="E293" s="40" t="s">
        <v>985</v>
      </c>
    </row>
    <row r="294" spans="1:5" s="40" customFormat="1" ht="15.75" thickBot="1" x14ac:dyDescent="0.3">
      <c r="A294" s="393"/>
      <c r="B294" s="410"/>
      <c r="C294" s="44">
        <f t="shared" si="7"/>
        <v>46</v>
      </c>
      <c r="D294" s="48" t="s">
        <v>318</v>
      </c>
      <c r="E294" s="40" t="s">
        <v>986</v>
      </c>
    </row>
    <row r="295" spans="1:5" s="40" customFormat="1" x14ac:dyDescent="0.25">
      <c r="A295" s="393"/>
      <c r="B295" s="411">
        <v>9</v>
      </c>
      <c r="C295" s="43"/>
      <c r="D295" s="47" t="s">
        <v>319</v>
      </c>
    </row>
    <row r="296" spans="1:5" s="40" customFormat="1" ht="30" x14ac:dyDescent="0.25">
      <c r="A296" s="393"/>
      <c r="B296" s="412"/>
      <c r="C296" s="44">
        <v>1</v>
      </c>
      <c r="D296" s="48" t="s">
        <v>320</v>
      </c>
      <c r="E296" s="40" t="s">
        <v>988</v>
      </c>
    </row>
    <row r="297" spans="1:5" s="40" customFormat="1" x14ac:dyDescent="0.25">
      <c r="A297" s="393"/>
      <c r="B297" s="412"/>
      <c r="C297" s="44">
        <f>C296+1</f>
        <v>2</v>
      </c>
      <c r="D297" s="48" t="s">
        <v>321</v>
      </c>
      <c r="E297" s="40" t="s">
        <v>989</v>
      </c>
    </row>
    <row r="298" spans="1:5" s="40" customFormat="1" x14ac:dyDescent="0.25">
      <c r="A298" s="393"/>
      <c r="B298" s="412"/>
      <c r="C298" s="44">
        <f t="shared" ref="C298:C310" si="8">C297+1</f>
        <v>3</v>
      </c>
      <c r="D298" s="48" t="s">
        <v>322</v>
      </c>
      <c r="E298" s="40" t="s">
        <v>990</v>
      </c>
    </row>
    <row r="299" spans="1:5" s="40" customFormat="1" x14ac:dyDescent="0.25">
      <c r="A299" s="393"/>
      <c r="B299" s="412"/>
      <c r="C299" s="44">
        <f t="shared" si="8"/>
        <v>4</v>
      </c>
      <c r="D299" s="48" t="s">
        <v>323</v>
      </c>
      <c r="E299" s="40" t="s">
        <v>991</v>
      </c>
    </row>
    <row r="300" spans="1:5" s="40" customFormat="1" x14ac:dyDescent="0.25">
      <c r="A300" s="393"/>
      <c r="B300" s="412"/>
      <c r="C300" s="44">
        <f t="shared" si="8"/>
        <v>5</v>
      </c>
      <c r="D300" s="48" t="s">
        <v>324</v>
      </c>
      <c r="E300" s="40" t="s">
        <v>992</v>
      </c>
    </row>
    <row r="301" spans="1:5" s="40" customFormat="1" x14ac:dyDescent="0.25">
      <c r="A301" s="393"/>
      <c r="B301" s="412"/>
      <c r="C301" s="44">
        <f t="shared" si="8"/>
        <v>6</v>
      </c>
      <c r="D301" s="48" t="s">
        <v>325</v>
      </c>
      <c r="E301" s="40" t="s">
        <v>993</v>
      </c>
    </row>
    <row r="302" spans="1:5" s="40" customFormat="1" x14ac:dyDescent="0.25">
      <c r="A302" s="393"/>
      <c r="B302" s="412"/>
      <c r="C302" s="44">
        <f t="shared" si="8"/>
        <v>7</v>
      </c>
      <c r="D302" s="48" t="s">
        <v>326</v>
      </c>
      <c r="E302" s="40" t="s">
        <v>994</v>
      </c>
    </row>
    <row r="303" spans="1:5" s="40" customFormat="1" ht="30" x14ac:dyDescent="0.25">
      <c r="A303" s="393"/>
      <c r="B303" s="412"/>
      <c r="C303" s="44">
        <f t="shared" si="8"/>
        <v>8</v>
      </c>
      <c r="D303" s="48" t="s">
        <v>327</v>
      </c>
      <c r="E303" s="40" t="s">
        <v>995</v>
      </c>
    </row>
    <row r="304" spans="1:5" s="40" customFormat="1" x14ac:dyDescent="0.25">
      <c r="A304" s="393"/>
      <c r="B304" s="412"/>
      <c r="C304" s="44">
        <f t="shared" si="8"/>
        <v>9</v>
      </c>
      <c r="D304" s="48" t="s">
        <v>328</v>
      </c>
      <c r="E304" s="40" t="s">
        <v>996</v>
      </c>
    </row>
    <row r="305" spans="1:5" s="40" customFormat="1" x14ac:dyDescent="0.25">
      <c r="A305" s="393"/>
      <c r="B305" s="412"/>
      <c r="C305" s="44"/>
      <c r="D305" s="47" t="s">
        <v>329</v>
      </c>
    </row>
    <row r="306" spans="1:5" s="40" customFormat="1" ht="30" x14ac:dyDescent="0.25">
      <c r="A306" s="393"/>
      <c r="B306" s="412"/>
      <c r="C306" s="44">
        <f>C304+1</f>
        <v>10</v>
      </c>
      <c r="D306" s="48" t="s">
        <v>330</v>
      </c>
      <c r="E306" s="40" t="s">
        <v>997</v>
      </c>
    </row>
    <row r="307" spans="1:5" s="40" customFormat="1" x14ac:dyDescent="0.25">
      <c r="A307" s="393"/>
      <c r="B307" s="412"/>
      <c r="C307" s="44">
        <f t="shared" si="8"/>
        <v>11</v>
      </c>
      <c r="D307" s="48" t="s">
        <v>331</v>
      </c>
      <c r="E307" s="40" t="s">
        <v>998</v>
      </c>
    </row>
    <row r="308" spans="1:5" s="40" customFormat="1" x14ac:dyDescent="0.25">
      <c r="A308" s="393"/>
      <c r="B308" s="412"/>
      <c r="C308" s="44">
        <f t="shared" si="8"/>
        <v>12</v>
      </c>
      <c r="D308" s="48" t="s">
        <v>332</v>
      </c>
      <c r="E308" s="40" t="s">
        <v>999</v>
      </c>
    </row>
    <row r="309" spans="1:5" s="40" customFormat="1" x14ac:dyDescent="0.25">
      <c r="A309" s="393"/>
      <c r="B309" s="412"/>
      <c r="C309" s="44">
        <f t="shared" si="8"/>
        <v>13</v>
      </c>
      <c r="D309" s="48" t="s">
        <v>333</v>
      </c>
      <c r="E309" s="40" t="s">
        <v>1000</v>
      </c>
    </row>
    <row r="310" spans="1:5" s="40" customFormat="1" ht="30.75" thickBot="1" x14ac:dyDescent="0.3">
      <c r="A310" s="394"/>
      <c r="B310" s="413"/>
      <c r="C310" s="41">
        <f t="shared" si="8"/>
        <v>14</v>
      </c>
      <c r="D310" s="48" t="s">
        <v>334</v>
      </c>
      <c r="E310" s="40" t="s">
        <v>1001</v>
      </c>
    </row>
    <row r="311" spans="1:5" s="40" customFormat="1" x14ac:dyDescent="0.25">
      <c r="A311" s="392" t="s">
        <v>3</v>
      </c>
      <c r="B311" s="395">
        <v>10</v>
      </c>
      <c r="C311" s="43"/>
      <c r="D311" s="47" t="s">
        <v>335</v>
      </c>
    </row>
    <row r="312" spans="1:5" s="40" customFormat="1" x14ac:dyDescent="0.25">
      <c r="A312" s="393"/>
      <c r="B312" s="396"/>
      <c r="C312" s="44">
        <v>1</v>
      </c>
      <c r="D312" s="48" t="s">
        <v>336</v>
      </c>
      <c r="E312" s="40" t="s">
        <v>1002</v>
      </c>
    </row>
    <row r="313" spans="1:5" s="40" customFormat="1" x14ac:dyDescent="0.25">
      <c r="A313" s="393"/>
      <c r="B313" s="396"/>
      <c r="C313" s="44">
        <f>C312+1</f>
        <v>2</v>
      </c>
      <c r="D313" s="48" t="s">
        <v>337</v>
      </c>
      <c r="E313" s="40" t="s">
        <v>1003</v>
      </c>
    </row>
    <row r="314" spans="1:5" s="40" customFormat="1" ht="30" x14ac:dyDescent="0.25">
      <c r="A314" s="393"/>
      <c r="B314" s="396"/>
      <c r="C314" s="44">
        <f t="shared" ref="C314:C343" si="9">C313+1</f>
        <v>3</v>
      </c>
      <c r="D314" s="48" t="s">
        <v>338</v>
      </c>
      <c r="E314" s="40" t="s">
        <v>1004</v>
      </c>
    </row>
    <row r="315" spans="1:5" s="40" customFormat="1" x14ac:dyDescent="0.25">
      <c r="A315" s="393"/>
      <c r="B315" s="396"/>
      <c r="C315" s="44">
        <f t="shared" si="9"/>
        <v>4</v>
      </c>
      <c r="D315" s="48" t="s">
        <v>339</v>
      </c>
      <c r="E315" s="40" t="s">
        <v>1005</v>
      </c>
    </row>
    <row r="316" spans="1:5" s="40" customFormat="1" x14ac:dyDescent="0.25">
      <c r="A316" s="393"/>
      <c r="B316" s="396"/>
      <c r="C316" s="44">
        <f t="shared" si="9"/>
        <v>5</v>
      </c>
      <c r="D316" s="48" t="s">
        <v>340</v>
      </c>
      <c r="E316" s="40" t="s">
        <v>1006</v>
      </c>
    </row>
    <row r="317" spans="1:5" s="40" customFormat="1" x14ac:dyDescent="0.25">
      <c r="A317" s="393"/>
      <c r="B317" s="396"/>
      <c r="C317" s="44">
        <f t="shared" si="9"/>
        <v>6</v>
      </c>
      <c r="D317" s="48" t="s">
        <v>341</v>
      </c>
      <c r="E317" s="40" t="s">
        <v>1007</v>
      </c>
    </row>
    <row r="318" spans="1:5" s="40" customFormat="1" x14ac:dyDescent="0.25">
      <c r="A318" s="393"/>
      <c r="B318" s="396"/>
      <c r="C318" s="44">
        <f t="shared" si="9"/>
        <v>7</v>
      </c>
      <c r="D318" s="48" t="s">
        <v>342</v>
      </c>
      <c r="E318" s="40" t="s">
        <v>1008</v>
      </c>
    </row>
    <row r="319" spans="1:5" s="40" customFormat="1" ht="30" x14ac:dyDescent="0.25">
      <c r="A319" s="393"/>
      <c r="B319" s="396"/>
      <c r="C319" s="44">
        <f t="shared" si="9"/>
        <v>8</v>
      </c>
      <c r="D319" s="48" t="s">
        <v>343</v>
      </c>
      <c r="E319" s="40" t="s">
        <v>1009</v>
      </c>
    </row>
    <row r="320" spans="1:5" s="40" customFormat="1" x14ac:dyDescent="0.25">
      <c r="A320" s="393"/>
      <c r="B320" s="396"/>
      <c r="C320" s="44">
        <f t="shared" si="9"/>
        <v>9</v>
      </c>
      <c r="D320" s="48" t="s">
        <v>344</v>
      </c>
      <c r="E320" s="40" t="s">
        <v>1010</v>
      </c>
    </row>
    <row r="321" spans="1:5" s="40" customFormat="1" x14ac:dyDescent="0.25">
      <c r="A321" s="393"/>
      <c r="B321" s="396"/>
      <c r="C321" s="44">
        <f t="shared" si="9"/>
        <v>10</v>
      </c>
      <c r="D321" s="48" t="s">
        <v>345</v>
      </c>
      <c r="E321" s="40" t="s">
        <v>1011</v>
      </c>
    </row>
    <row r="322" spans="1:5" s="40" customFormat="1" x14ac:dyDescent="0.25">
      <c r="A322" s="393"/>
      <c r="B322" s="396"/>
      <c r="C322" s="44">
        <f t="shared" si="9"/>
        <v>11</v>
      </c>
      <c r="D322" s="48" t="s">
        <v>346</v>
      </c>
      <c r="E322" s="40" t="s">
        <v>1012</v>
      </c>
    </row>
    <row r="323" spans="1:5" s="40" customFormat="1" x14ac:dyDescent="0.25">
      <c r="A323" s="393"/>
      <c r="B323" s="396"/>
      <c r="C323" s="44"/>
      <c r="D323" s="47" t="s">
        <v>347</v>
      </c>
    </row>
    <row r="324" spans="1:5" s="40" customFormat="1" x14ac:dyDescent="0.25">
      <c r="A324" s="393"/>
      <c r="B324" s="396"/>
      <c r="C324" s="44">
        <f>C322+1</f>
        <v>12</v>
      </c>
      <c r="D324" s="48" t="s">
        <v>348</v>
      </c>
      <c r="E324" s="40" t="s">
        <v>1013</v>
      </c>
    </row>
    <row r="325" spans="1:5" s="40" customFormat="1" x14ac:dyDescent="0.25">
      <c r="A325" s="393"/>
      <c r="B325" s="396"/>
      <c r="C325" s="44">
        <f t="shared" si="9"/>
        <v>13</v>
      </c>
      <c r="D325" s="48" t="s">
        <v>349</v>
      </c>
      <c r="E325" s="40" t="s">
        <v>1014</v>
      </c>
    </row>
    <row r="326" spans="1:5" s="40" customFormat="1" ht="30" x14ac:dyDescent="0.25">
      <c r="A326" s="393"/>
      <c r="B326" s="396"/>
      <c r="C326" s="44">
        <f t="shared" si="9"/>
        <v>14</v>
      </c>
      <c r="D326" s="48" t="s">
        <v>350</v>
      </c>
      <c r="E326" s="40" t="s">
        <v>1015</v>
      </c>
    </row>
    <row r="327" spans="1:5" s="40" customFormat="1" ht="30" x14ac:dyDescent="0.25">
      <c r="A327" s="393"/>
      <c r="B327" s="396"/>
      <c r="C327" s="44">
        <f t="shared" si="9"/>
        <v>15</v>
      </c>
      <c r="D327" s="48" t="s">
        <v>351</v>
      </c>
      <c r="E327" s="40" t="s">
        <v>1017</v>
      </c>
    </row>
    <row r="328" spans="1:5" s="40" customFormat="1" ht="30" x14ac:dyDescent="0.25">
      <c r="A328" s="393"/>
      <c r="B328" s="396"/>
      <c r="C328" s="44">
        <f t="shared" si="9"/>
        <v>16</v>
      </c>
      <c r="D328" s="48" t="s">
        <v>352</v>
      </c>
      <c r="E328" s="40" t="s">
        <v>1016</v>
      </c>
    </row>
    <row r="329" spans="1:5" s="40" customFormat="1" x14ac:dyDescent="0.25">
      <c r="A329" s="393"/>
      <c r="B329" s="396"/>
      <c r="C329" s="44">
        <f t="shared" si="9"/>
        <v>17</v>
      </c>
      <c r="D329" s="48" t="s">
        <v>14</v>
      </c>
      <c r="E329" s="51"/>
    </row>
    <row r="330" spans="1:5" s="40" customFormat="1" x14ac:dyDescent="0.25">
      <c r="A330" s="393"/>
      <c r="B330" s="396"/>
      <c r="C330" s="44">
        <v>18</v>
      </c>
      <c r="D330" s="48" t="s">
        <v>353</v>
      </c>
      <c r="E330" s="52" t="s">
        <v>1018</v>
      </c>
    </row>
    <row r="331" spans="1:5" s="40" customFormat="1" x14ac:dyDescent="0.25">
      <c r="A331" s="393"/>
      <c r="B331" s="396"/>
      <c r="C331" s="44"/>
      <c r="D331" s="47" t="s">
        <v>354</v>
      </c>
    </row>
    <row r="332" spans="1:5" s="40" customFormat="1" x14ac:dyDescent="0.25">
      <c r="A332" s="393"/>
      <c r="B332" s="396"/>
      <c r="C332" s="44">
        <f>C330+1</f>
        <v>19</v>
      </c>
      <c r="D332" s="48" t="s">
        <v>355</v>
      </c>
      <c r="E332" s="40" t="s">
        <v>1019</v>
      </c>
    </row>
    <row r="333" spans="1:5" s="40" customFormat="1" x14ac:dyDescent="0.25">
      <c r="A333" s="393"/>
      <c r="B333" s="396"/>
      <c r="C333" s="44">
        <f t="shared" si="9"/>
        <v>20</v>
      </c>
      <c r="D333" s="48" t="s">
        <v>356</v>
      </c>
      <c r="E333" s="40" t="s">
        <v>1020</v>
      </c>
    </row>
    <row r="334" spans="1:5" s="40" customFormat="1" ht="30" x14ac:dyDescent="0.25">
      <c r="A334" s="393"/>
      <c r="B334" s="396"/>
      <c r="C334" s="44">
        <f t="shared" si="9"/>
        <v>21</v>
      </c>
      <c r="D334" s="48" t="s">
        <v>357</v>
      </c>
      <c r="E334" s="40" t="s">
        <v>1021</v>
      </c>
    </row>
    <row r="335" spans="1:5" s="40" customFormat="1" ht="30" x14ac:dyDescent="0.25">
      <c r="A335" s="393"/>
      <c r="B335" s="396"/>
      <c r="C335" s="44">
        <f t="shared" si="9"/>
        <v>22</v>
      </c>
      <c r="D335" s="48" t="s">
        <v>358</v>
      </c>
      <c r="E335" s="40" t="s">
        <v>1022</v>
      </c>
    </row>
    <row r="336" spans="1:5" s="40" customFormat="1" x14ac:dyDescent="0.25">
      <c r="A336" s="393"/>
      <c r="B336" s="396"/>
      <c r="C336" s="44">
        <f t="shared" si="9"/>
        <v>23</v>
      </c>
      <c r="D336" s="48" t="s">
        <v>359</v>
      </c>
      <c r="E336" s="40" t="s">
        <v>1023</v>
      </c>
    </row>
    <row r="337" spans="1:5" s="40" customFormat="1" x14ac:dyDescent="0.25">
      <c r="A337" s="393"/>
      <c r="B337" s="396"/>
      <c r="C337" s="44">
        <f t="shared" si="9"/>
        <v>24</v>
      </c>
      <c r="D337" s="48" t="s">
        <v>360</v>
      </c>
      <c r="E337" s="40" t="s">
        <v>1024</v>
      </c>
    </row>
    <row r="338" spans="1:5" s="40" customFormat="1" x14ac:dyDescent="0.25">
      <c r="A338" s="393"/>
      <c r="B338" s="396"/>
      <c r="C338" s="44">
        <f t="shared" si="9"/>
        <v>25</v>
      </c>
      <c r="D338" s="48" t="s">
        <v>361</v>
      </c>
      <c r="E338" s="40" t="s">
        <v>1025</v>
      </c>
    </row>
    <row r="339" spans="1:5" s="40" customFormat="1" ht="30" x14ac:dyDescent="0.25">
      <c r="A339" s="393"/>
      <c r="B339" s="396"/>
      <c r="C339" s="44">
        <f t="shared" si="9"/>
        <v>26</v>
      </c>
      <c r="D339" s="48" t="s">
        <v>362</v>
      </c>
      <c r="E339" s="40" t="s">
        <v>1026</v>
      </c>
    </row>
    <row r="340" spans="1:5" s="40" customFormat="1" x14ac:dyDescent="0.25">
      <c r="A340" s="393"/>
      <c r="B340" s="396"/>
      <c r="C340" s="44">
        <f t="shared" si="9"/>
        <v>27</v>
      </c>
      <c r="D340" s="48" t="s">
        <v>363</v>
      </c>
      <c r="E340" s="40" t="s">
        <v>1027</v>
      </c>
    </row>
    <row r="341" spans="1:5" s="40" customFormat="1" x14ac:dyDescent="0.25">
      <c r="A341" s="393"/>
      <c r="B341" s="396"/>
      <c r="C341" s="44">
        <f t="shared" si="9"/>
        <v>28</v>
      </c>
      <c r="D341" s="48" t="s">
        <v>364</v>
      </c>
      <c r="E341" s="40" t="s">
        <v>1028</v>
      </c>
    </row>
    <row r="342" spans="1:5" s="40" customFormat="1" ht="30" x14ac:dyDescent="0.25">
      <c r="A342" s="393"/>
      <c r="B342" s="396"/>
      <c r="C342" s="44">
        <f t="shared" si="9"/>
        <v>29</v>
      </c>
      <c r="D342" s="48" t="s">
        <v>365</v>
      </c>
      <c r="E342" s="40" t="s">
        <v>1029</v>
      </c>
    </row>
    <row r="343" spans="1:5" s="40" customFormat="1" ht="15.75" thickBot="1" x14ac:dyDescent="0.3">
      <c r="A343" s="393"/>
      <c r="B343" s="397"/>
      <c r="C343" s="41">
        <f t="shared" si="9"/>
        <v>30</v>
      </c>
      <c r="D343" s="48" t="s">
        <v>366</v>
      </c>
      <c r="E343" s="40" t="s">
        <v>1030</v>
      </c>
    </row>
    <row r="344" spans="1:5" s="40" customFormat="1" x14ac:dyDescent="0.25">
      <c r="A344" s="393"/>
      <c r="B344" s="371">
        <v>11</v>
      </c>
      <c r="C344" s="43"/>
      <c r="D344" s="47" t="s">
        <v>367</v>
      </c>
    </row>
    <row r="345" spans="1:5" s="40" customFormat="1" x14ac:dyDescent="0.25">
      <c r="A345" s="393"/>
      <c r="B345" s="372"/>
      <c r="C345" s="44">
        <v>1</v>
      </c>
      <c r="D345" s="48" t="s">
        <v>368</v>
      </c>
      <c r="E345" s="40" t="s">
        <v>1031</v>
      </c>
    </row>
    <row r="346" spans="1:5" s="40" customFormat="1" ht="30" x14ac:dyDescent="0.25">
      <c r="A346" s="393"/>
      <c r="B346" s="372"/>
      <c r="C346" s="44">
        <f>C345+1</f>
        <v>2</v>
      </c>
      <c r="D346" s="48" t="s">
        <v>369</v>
      </c>
      <c r="E346" s="40" t="s">
        <v>1032</v>
      </c>
    </row>
    <row r="347" spans="1:5" s="40" customFormat="1" x14ac:dyDescent="0.25">
      <c r="A347" s="393"/>
      <c r="B347" s="372"/>
      <c r="C347" s="44">
        <f t="shared" ref="C347:C357" si="10">C346+1</f>
        <v>3</v>
      </c>
      <c r="D347" s="48" t="s">
        <v>370</v>
      </c>
      <c r="E347" s="40" t="s">
        <v>1033</v>
      </c>
    </row>
    <row r="348" spans="1:5" s="40" customFormat="1" x14ac:dyDescent="0.25">
      <c r="A348" s="393"/>
      <c r="B348" s="372"/>
      <c r="C348" s="44">
        <f t="shared" si="10"/>
        <v>4</v>
      </c>
      <c r="D348" s="48" t="s">
        <v>371</v>
      </c>
      <c r="E348" s="40" t="s">
        <v>1034</v>
      </c>
    </row>
    <row r="349" spans="1:5" s="40" customFormat="1" x14ac:dyDescent="0.25">
      <c r="A349" s="393"/>
      <c r="B349" s="372"/>
      <c r="C349" s="44">
        <f t="shared" si="10"/>
        <v>5</v>
      </c>
      <c r="D349" s="48" t="s">
        <v>372</v>
      </c>
      <c r="E349" s="40" t="s">
        <v>1035</v>
      </c>
    </row>
    <row r="350" spans="1:5" s="40" customFormat="1" x14ac:dyDescent="0.25">
      <c r="A350" s="393"/>
      <c r="B350" s="372"/>
      <c r="C350" s="44"/>
      <c r="D350" s="47" t="s">
        <v>373</v>
      </c>
    </row>
    <row r="351" spans="1:5" s="40" customFormat="1" x14ac:dyDescent="0.25">
      <c r="A351" s="393"/>
      <c r="B351" s="372"/>
      <c r="C351" s="44">
        <f>C349+1</f>
        <v>6</v>
      </c>
      <c r="D351" s="48" t="s">
        <v>374</v>
      </c>
      <c r="E351" s="51"/>
    </row>
    <row r="352" spans="1:5" s="40" customFormat="1" x14ac:dyDescent="0.25">
      <c r="A352" s="393"/>
      <c r="B352" s="372"/>
      <c r="C352" s="44">
        <f t="shared" si="10"/>
        <v>7</v>
      </c>
      <c r="D352" s="48" t="s">
        <v>375</v>
      </c>
      <c r="E352" s="51"/>
    </row>
    <row r="353" spans="1:5" s="40" customFormat="1" ht="30" x14ac:dyDescent="0.25">
      <c r="A353" s="393"/>
      <c r="B353" s="372"/>
      <c r="C353" s="44">
        <f t="shared" si="10"/>
        <v>8</v>
      </c>
      <c r="D353" s="48" t="s">
        <v>376</v>
      </c>
      <c r="E353" s="51"/>
    </row>
    <row r="354" spans="1:5" s="40" customFormat="1" x14ac:dyDescent="0.25">
      <c r="A354" s="393"/>
      <c r="B354" s="372"/>
      <c r="C354" s="44">
        <f t="shared" si="10"/>
        <v>9</v>
      </c>
      <c r="D354" s="48" t="s">
        <v>377</v>
      </c>
      <c r="E354" s="51"/>
    </row>
    <row r="355" spans="1:5" s="40" customFormat="1" ht="30" x14ac:dyDescent="0.25">
      <c r="A355" s="393"/>
      <c r="B355" s="372"/>
      <c r="C355" s="44">
        <f t="shared" si="10"/>
        <v>10</v>
      </c>
      <c r="D355" s="48" t="s">
        <v>378</v>
      </c>
      <c r="E355" s="51"/>
    </row>
    <row r="356" spans="1:5" s="40" customFormat="1" ht="30" x14ac:dyDescent="0.25">
      <c r="A356" s="393"/>
      <c r="B356" s="372"/>
      <c r="C356" s="44">
        <f t="shared" si="10"/>
        <v>11</v>
      </c>
      <c r="D356" s="48" t="s">
        <v>379</v>
      </c>
      <c r="E356" s="51"/>
    </row>
    <row r="357" spans="1:5" s="40" customFormat="1" ht="15.75" thickBot="1" x14ac:dyDescent="0.3">
      <c r="A357" s="394"/>
      <c r="B357" s="373"/>
      <c r="C357" s="44">
        <f t="shared" si="10"/>
        <v>12</v>
      </c>
      <c r="D357" s="48" t="s">
        <v>380</v>
      </c>
    </row>
    <row r="358" spans="1:5" s="40" customFormat="1" x14ac:dyDescent="0.25">
      <c r="A358" s="359" t="s">
        <v>381</v>
      </c>
      <c r="B358" s="362">
        <v>12</v>
      </c>
      <c r="C358" s="43"/>
      <c r="D358" s="47" t="s">
        <v>382</v>
      </c>
    </row>
    <row r="359" spans="1:5" s="40" customFormat="1" x14ac:dyDescent="0.25">
      <c r="A359" s="360"/>
      <c r="B359" s="363"/>
      <c r="C359" s="44">
        <v>1</v>
      </c>
      <c r="D359" s="48" t="s">
        <v>383</v>
      </c>
      <c r="E359" s="40" t="s">
        <v>1073</v>
      </c>
    </row>
    <row r="360" spans="1:5" s="40" customFormat="1" x14ac:dyDescent="0.25">
      <c r="A360" s="360"/>
      <c r="B360" s="363"/>
      <c r="C360" s="44">
        <f>C359+1</f>
        <v>2</v>
      </c>
      <c r="D360" s="48" t="s">
        <v>384</v>
      </c>
      <c r="E360" s="40" t="s">
        <v>1074</v>
      </c>
    </row>
    <row r="361" spans="1:5" s="40" customFormat="1" ht="30" x14ac:dyDescent="0.25">
      <c r="A361" s="360"/>
      <c r="B361" s="363"/>
      <c r="C361" s="44">
        <f t="shared" ref="C361:C370" si="11">C360+1</f>
        <v>3</v>
      </c>
      <c r="D361" s="48" t="s">
        <v>385</v>
      </c>
      <c r="E361" s="40" t="s">
        <v>1075</v>
      </c>
    </row>
    <row r="362" spans="1:5" s="40" customFormat="1" x14ac:dyDescent="0.25">
      <c r="A362" s="360"/>
      <c r="B362" s="363"/>
      <c r="C362" s="44">
        <f t="shared" si="11"/>
        <v>4</v>
      </c>
      <c r="D362" s="48" t="s">
        <v>386</v>
      </c>
      <c r="E362" s="40" t="s">
        <v>1076</v>
      </c>
    </row>
    <row r="363" spans="1:5" s="40" customFormat="1" x14ac:dyDescent="0.25">
      <c r="A363" s="360"/>
      <c r="B363" s="363"/>
      <c r="C363" s="44">
        <f t="shared" si="11"/>
        <v>5</v>
      </c>
      <c r="D363" s="48" t="s">
        <v>387</v>
      </c>
      <c r="E363" s="40" t="s">
        <v>1077</v>
      </c>
    </row>
    <row r="364" spans="1:5" s="40" customFormat="1" ht="30" x14ac:dyDescent="0.25">
      <c r="A364" s="360"/>
      <c r="B364" s="363"/>
      <c r="C364" s="44">
        <f t="shared" si="11"/>
        <v>6</v>
      </c>
      <c r="D364" s="48" t="s">
        <v>388</v>
      </c>
      <c r="E364" s="52" t="s">
        <v>1078</v>
      </c>
    </row>
    <row r="365" spans="1:5" s="40" customFormat="1" x14ac:dyDescent="0.25">
      <c r="A365" s="360"/>
      <c r="B365" s="363"/>
      <c r="C365" s="44">
        <f t="shared" si="11"/>
        <v>7</v>
      </c>
      <c r="D365" s="48" t="s">
        <v>389</v>
      </c>
      <c r="E365" s="40" t="s">
        <v>1079</v>
      </c>
    </row>
    <row r="366" spans="1:5" s="40" customFormat="1" x14ac:dyDescent="0.25">
      <c r="A366" s="360"/>
      <c r="B366" s="363"/>
      <c r="C366" s="44">
        <f t="shared" si="11"/>
        <v>8</v>
      </c>
      <c r="D366" s="48" t="s">
        <v>390</v>
      </c>
      <c r="E366" s="40" t="s">
        <v>1080</v>
      </c>
    </row>
    <row r="367" spans="1:5" s="40" customFormat="1" x14ac:dyDescent="0.25">
      <c r="A367" s="360"/>
      <c r="B367" s="363"/>
      <c r="C367" s="44">
        <f t="shared" si="11"/>
        <v>9</v>
      </c>
      <c r="D367" s="48" t="s">
        <v>391</v>
      </c>
      <c r="E367" s="40" t="s">
        <v>1081</v>
      </c>
    </row>
    <row r="368" spans="1:5" s="40" customFormat="1" x14ac:dyDescent="0.25">
      <c r="A368" s="360"/>
      <c r="B368" s="363"/>
      <c r="C368" s="44">
        <f t="shared" si="11"/>
        <v>10</v>
      </c>
      <c r="D368" s="48" t="s">
        <v>392</v>
      </c>
      <c r="E368" s="40" t="s">
        <v>1082</v>
      </c>
    </row>
    <row r="369" spans="1:5" s="40" customFormat="1" x14ac:dyDescent="0.25">
      <c r="A369" s="360"/>
      <c r="B369" s="363"/>
      <c r="C369" s="44">
        <f t="shared" si="11"/>
        <v>11</v>
      </c>
      <c r="D369" s="48" t="s">
        <v>393</v>
      </c>
      <c r="E369" s="40" t="s">
        <v>1083</v>
      </c>
    </row>
    <row r="370" spans="1:5" s="40" customFormat="1" x14ac:dyDescent="0.25">
      <c r="A370" s="360"/>
      <c r="B370" s="363"/>
      <c r="C370" s="44">
        <f t="shared" si="11"/>
        <v>12</v>
      </c>
      <c r="D370" s="48" t="s">
        <v>394</v>
      </c>
      <c r="E370" s="40" t="s">
        <v>1084</v>
      </c>
    </row>
    <row r="371" spans="1:5" s="40" customFormat="1" x14ac:dyDescent="0.25">
      <c r="A371" s="360"/>
      <c r="B371" s="363"/>
      <c r="C371" s="44"/>
      <c r="D371" s="47" t="s">
        <v>395</v>
      </c>
    </row>
    <row r="372" spans="1:5" s="40" customFormat="1" ht="15.75" x14ac:dyDescent="0.25">
      <c r="A372" s="360"/>
      <c r="B372" s="363"/>
      <c r="C372" s="44">
        <f>C370+1</f>
        <v>13</v>
      </c>
      <c r="D372" s="50" t="s">
        <v>396</v>
      </c>
      <c r="E372" s="40" t="s">
        <v>1086</v>
      </c>
    </row>
    <row r="373" spans="1:5" s="40" customFormat="1" ht="15.75" x14ac:dyDescent="0.25">
      <c r="A373" s="360"/>
      <c r="B373" s="363"/>
      <c r="C373" s="44">
        <f t="shared" ref="C373:C390" si="12">C372+1</f>
        <v>14</v>
      </c>
      <c r="D373" s="50" t="s">
        <v>397</v>
      </c>
      <c r="E373" s="40" t="s">
        <v>1085</v>
      </c>
    </row>
    <row r="374" spans="1:5" s="40" customFormat="1" ht="15.75" x14ac:dyDescent="0.25">
      <c r="A374" s="360"/>
      <c r="B374" s="363"/>
      <c r="C374" s="44">
        <f t="shared" si="12"/>
        <v>15</v>
      </c>
      <c r="D374" s="50" t="s">
        <v>398</v>
      </c>
      <c r="E374" s="40" t="s">
        <v>1087</v>
      </c>
    </row>
    <row r="375" spans="1:5" s="40" customFormat="1" ht="15.75" x14ac:dyDescent="0.25">
      <c r="A375" s="360"/>
      <c r="B375" s="363"/>
      <c r="C375" s="44">
        <f t="shared" si="12"/>
        <v>16</v>
      </c>
      <c r="D375" s="50" t="s">
        <v>399</v>
      </c>
      <c r="E375" s="40" t="s">
        <v>1088</v>
      </c>
    </row>
    <row r="376" spans="1:5" s="40" customFormat="1" ht="15.75" x14ac:dyDescent="0.25">
      <c r="A376" s="360"/>
      <c r="B376" s="363"/>
      <c r="C376" s="44">
        <f t="shared" si="12"/>
        <v>17</v>
      </c>
      <c r="D376" s="50" t="s">
        <v>400</v>
      </c>
      <c r="E376" s="40" t="s">
        <v>1085</v>
      </c>
    </row>
    <row r="377" spans="1:5" s="40" customFormat="1" ht="15.75" x14ac:dyDescent="0.25">
      <c r="A377" s="360"/>
      <c r="B377" s="363"/>
      <c r="C377" s="44">
        <f t="shared" si="12"/>
        <v>18</v>
      </c>
      <c r="D377" s="50" t="s">
        <v>401</v>
      </c>
      <c r="E377" s="40" t="s">
        <v>1089</v>
      </c>
    </row>
    <row r="378" spans="1:5" s="40" customFormat="1" ht="15.75" x14ac:dyDescent="0.25">
      <c r="A378" s="360"/>
      <c r="B378" s="363"/>
      <c r="C378" s="44">
        <f t="shared" si="12"/>
        <v>19</v>
      </c>
      <c r="D378" s="50" t="s">
        <v>402</v>
      </c>
      <c r="E378" s="40" t="s">
        <v>1090</v>
      </c>
    </row>
    <row r="379" spans="1:5" s="40" customFormat="1" ht="15.75" x14ac:dyDescent="0.25">
      <c r="A379" s="360"/>
      <c r="B379" s="363"/>
      <c r="C379" s="44">
        <f t="shared" si="12"/>
        <v>20</v>
      </c>
      <c r="D379" s="50" t="s">
        <v>403</v>
      </c>
      <c r="E379" s="40" t="s">
        <v>1091</v>
      </c>
    </row>
    <row r="380" spans="1:5" s="40" customFormat="1" ht="15.75" x14ac:dyDescent="0.25">
      <c r="A380" s="360"/>
      <c r="B380" s="363"/>
      <c r="C380" s="44">
        <f t="shared" si="12"/>
        <v>21</v>
      </c>
      <c r="D380" s="50" t="s">
        <v>404</v>
      </c>
      <c r="E380" s="40" t="s">
        <v>1092</v>
      </c>
    </row>
    <row r="381" spans="1:5" s="40" customFormat="1" ht="15.75" x14ac:dyDescent="0.25">
      <c r="A381" s="360"/>
      <c r="B381" s="363"/>
      <c r="C381" s="44">
        <f t="shared" si="12"/>
        <v>22</v>
      </c>
      <c r="D381" s="50" t="s">
        <v>405</v>
      </c>
      <c r="E381" s="40" t="s">
        <v>1093</v>
      </c>
    </row>
    <row r="382" spans="1:5" s="40" customFormat="1" ht="15.75" x14ac:dyDescent="0.25">
      <c r="A382" s="360"/>
      <c r="B382" s="363"/>
      <c r="C382" s="44">
        <f t="shared" si="12"/>
        <v>23</v>
      </c>
      <c r="D382" s="50" t="s">
        <v>406</v>
      </c>
      <c r="E382" s="40" t="s">
        <v>1094</v>
      </c>
    </row>
    <row r="383" spans="1:5" s="40" customFormat="1" x14ac:dyDescent="0.25">
      <c r="A383" s="360"/>
      <c r="B383" s="363"/>
      <c r="C383" s="44"/>
      <c r="D383" s="47" t="s">
        <v>407</v>
      </c>
    </row>
    <row r="384" spans="1:5" s="40" customFormat="1" x14ac:dyDescent="0.25">
      <c r="A384" s="360"/>
      <c r="B384" s="363"/>
      <c r="C384" s="44">
        <f>C382+1</f>
        <v>24</v>
      </c>
      <c r="D384" s="48" t="s">
        <v>408</v>
      </c>
      <c r="E384" s="40" t="s">
        <v>1095</v>
      </c>
    </row>
    <row r="385" spans="1:5" s="40" customFormat="1" x14ac:dyDescent="0.25">
      <c r="A385" s="360"/>
      <c r="B385" s="363"/>
      <c r="C385" s="44">
        <f t="shared" si="12"/>
        <v>25</v>
      </c>
      <c r="D385" s="48" t="s">
        <v>409</v>
      </c>
      <c r="E385" s="40" t="s">
        <v>1096</v>
      </c>
    </row>
    <row r="386" spans="1:5" s="40" customFormat="1" x14ac:dyDescent="0.25">
      <c r="A386" s="360"/>
      <c r="B386" s="363"/>
      <c r="C386" s="44">
        <f t="shared" si="12"/>
        <v>26</v>
      </c>
      <c r="D386" s="48" t="s">
        <v>410</v>
      </c>
      <c r="E386" s="40" t="s">
        <v>1097</v>
      </c>
    </row>
    <row r="387" spans="1:5" s="40" customFormat="1" x14ac:dyDescent="0.25">
      <c r="A387" s="360"/>
      <c r="B387" s="363"/>
      <c r="C387" s="44">
        <f t="shared" si="12"/>
        <v>27</v>
      </c>
      <c r="D387" s="48" t="s">
        <v>411</v>
      </c>
      <c r="E387" s="40" t="s">
        <v>1098</v>
      </c>
    </row>
    <row r="388" spans="1:5" s="40" customFormat="1" ht="30" x14ac:dyDescent="0.25">
      <c r="A388" s="360"/>
      <c r="B388" s="363"/>
      <c r="C388" s="44">
        <f t="shared" si="12"/>
        <v>28</v>
      </c>
      <c r="D388" s="48" t="s">
        <v>412</v>
      </c>
      <c r="E388" s="40" t="s">
        <v>1099</v>
      </c>
    </row>
    <row r="389" spans="1:5" s="40" customFormat="1" x14ac:dyDescent="0.25">
      <c r="A389" s="360"/>
      <c r="B389" s="363"/>
      <c r="C389" s="44">
        <f t="shared" si="12"/>
        <v>29</v>
      </c>
      <c r="D389" s="48" t="s">
        <v>413</v>
      </c>
      <c r="E389" s="40" t="s">
        <v>1100</v>
      </c>
    </row>
    <row r="390" spans="1:5" s="40" customFormat="1" ht="15.75" thickBot="1" x14ac:dyDescent="0.3">
      <c r="A390" s="360"/>
      <c r="B390" s="364"/>
      <c r="C390" s="41">
        <f t="shared" si="12"/>
        <v>30</v>
      </c>
      <c r="D390" s="48" t="s">
        <v>414</v>
      </c>
      <c r="E390" s="40" t="s">
        <v>1101</v>
      </c>
    </row>
    <row r="391" spans="1:5" s="40" customFormat="1" x14ac:dyDescent="0.25">
      <c r="A391" s="360"/>
      <c r="B391" s="365">
        <v>13</v>
      </c>
      <c r="C391" s="43"/>
      <c r="D391" s="47" t="s">
        <v>415</v>
      </c>
    </row>
    <row r="392" spans="1:5" s="40" customFormat="1" x14ac:dyDescent="0.25">
      <c r="A392" s="360"/>
      <c r="B392" s="366"/>
      <c r="C392" s="44">
        <v>1</v>
      </c>
      <c r="D392" s="48" t="s">
        <v>416</v>
      </c>
      <c r="E392" s="40" t="s">
        <v>1102</v>
      </c>
    </row>
    <row r="393" spans="1:5" s="40" customFormat="1" x14ac:dyDescent="0.25">
      <c r="A393" s="360"/>
      <c r="B393" s="366"/>
      <c r="C393" s="44">
        <f>C392+1</f>
        <v>2</v>
      </c>
      <c r="D393" s="48" t="s">
        <v>417</v>
      </c>
      <c r="E393" s="40" t="s">
        <v>1103</v>
      </c>
    </row>
    <row r="394" spans="1:5" s="40" customFormat="1" x14ac:dyDescent="0.25">
      <c r="A394" s="360"/>
      <c r="B394" s="366"/>
      <c r="C394" s="44">
        <f t="shared" ref="C394:C425" si="13">C393+1</f>
        <v>3</v>
      </c>
      <c r="D394" s="48" t="s">
        <v>418</v>
      </c>
      <c r="E394" s="40" t="s">
        <v>1104</v>
      </c>
    </row>
    <row r="395" spans="1:5" s="40" customFormat="1" x14ac:dyDescent="0.25">
      <c r="A395" s="360"/>
      <c r="B395" s="366"/>
      <c r="C395" s="44">
        <f t="shared" si="13"/>
        <v>4</v>
      </c>
      <c r="D395" s="48" t="s">
        <v>419</v>
      </c>
      <c r="E395" s="40" t="s">
        <v>1105</v>
      </c>
    </row>
    <row r="396" spans="1:5" s="40" customFormat="1" x14ac:dyDescent="0.25">
      <c r="A396" s="360"/>
      <c r="B396" s="366"/>
      <c r="C396" s="44">
        <f t="shared" si="13"/>
        <v>5</v>
      </c>
      <c r="D396" s="48" t="s">
        <v>420</v>
      </c>
      <c r="E396" s="40" t="s">
        <v>1106</v>
      </c>
    </row>
    <row r="397" spans="1:5" s="40" customFormat="1" x14ac:dyDescent="0.25">
      <c r="A397" s="360"/>
      <c r="B397" s="366"/>
      <c r="C397" s="44">
        <f t="shared" si="13"/>
        <v>6</v>
      </c>
      <c r="D397" s="48" t="s">
        <v>421</v>
      </c>
      <c r="E397" s="40" t="s">
        <v>1107</v>
      </c>
    </row>
    <row r="398" spans="1:5" s="40" customFormat="1" x14ac:dyDescent="0.25">
      <c r="A398" s="360"/>
      <c r="B398" s="366"/>
      <c r="C398" s="44">
        <f t="shared" si="13"/>
        <v>7</v>
      </c>
      <c r="D398" s="48" t="s">
        <v>422</v>
      </c>
      <c r="E398" s="40" t="s">
        <v>1108</v>
      </c>
    </row>
    <row r="399" spans="1:5" s="40" customFormat="1" x14ac:dyDescent="0.25">
      <c r="A399" s="360"/>
      <c r="B399" s="366"/>
      <c r="C399" s="44">
        <f t="shared" si="13"/>
        <v>8</v>
      </c>
      <c r="D399" s="48" t="s">
        <v>423</v>
      </c>
      <c r="E399" s="40" t="s">
        <v>1109</v>
      </c>
    </row>
    <row r="400" spans="1:5" s="40" customFormat="1" x14ac:dyDescent="0.25">
      <c r="A400" s="360"/>
      <c r="B400" s="366"/>
      <c r="C400" s="44"/>
      <c r="D400" s="47" t="s">
        <v>424</v>
      </c>
    </row>
    <row r="401" spans="1:5" s="40" customFormat="1" x14ac:dyDescent="0.25">
      <c r="A401" s="360"/>
      <c r="B401" s="366"/>
      <c r="C401" s="44">
        <f>C399+1</f>
        <v>9</v>
      </c>
      <c r="D401" s="48" t="s">
        <v>425</v>
      </c>
      <c r="E401" s="40" t="s">
        <v>1110</v>
      </c>
    </row>
    <row r="402" spans="1:5" s="40" customFormat="1" ht="30" x14ac:dyDescent="0.25">
      <c r="A402" s="360"/>
      <c r="B402" s="366"/>
      <c r="C402" s="44">
        <f t="shared" si="13"/>
        <v>10</v>
      </c>
      <c r="D402" s="48" t="s">
        <v>426</v>
      </c>
      <c r="E402" s="40" t="s">
        <v>1111</v>
      </c>
    </row>
    <row r="403" spans="1:5" s="40" customFormat="1" ht="30" x14ac:dyDescent="0.25">
      <c r="A403" s="360"/>
      <c r="B403" s="366"/>
      <c r="C403" s="44">
        <f t="shared" si="13"/>
        <v>11</v>
      </c>
      <c r="D403" s="48" t="s">
        <v>427</v>
      </c>
      <c r="E403" s="40" t="s">
        <v>1112</v>
      </c>
    </row>
    <row r="404" spans="1:5" s="40" customFormat="1" ht="30" x14ac:dyDescent="0.25">
      <c r="A404" s="360"/>
      <c r="B404" s="366"/>
      <c r="C404" s="44">
        <f t="shared" si="13"/>
        <v>12</v>
      </c>
      <c r="D404" s="48" t="s">
        <v>428</v>
      </c>
      <c r="E404" s="40" t="s">
        <v>1113</v>
      </c>
    </row>
    <row r="405" spans="1:5" s="40" customFormat="1" x14ac:dyDescent="0.25">
      <c r="A405" s="360"/>
      <c r="B405" s="366"/>
      <c r="C405" s="44">
        <f t="shared" si="13"/>
        <v>13</v>
      </c>
      <c r="D405" s="48" t="s">
        <v>429</v>
      </c>
      <c r="E405" s="40" t="s">
        <v>1114</v>
      </c>
    </row>
    <row r="406" spans="1:5" s="40" customFormat="1" x14ac:dyDescent="0.25">
      <c r="A406" s="360"/>
      <c r="B406" s="366"/>
      <c r="C406" s="44">
        <f t="shared" si="13"/>
        <v>14</v>
      </c>
      <c r="D406" s="48" t="s">
        <v>430</v>
      </c>
      <c r="E406" s="40" t="s">
        <v>1114</v>
      </c>
    </row>
    <row r="407" spans="1:5" s="40" customFormat="1" ht="30" x14ac:dyDescent="0.25">
      <c r="A407" s="360"/>
      <c r="B407" s="366"/>
      <c r="C407" s="44">
        <f t="shared" si="13"/>
        <v>15</v>
      </c>
      <c r="D407" s="48" t="s">
        <v>431</v>
      </c>
      <c r="E407" s="40" t="s">
        <v>1115</v>
      </c>
    </row>
    <row r="408" spans="1:5" s="40" customFormat="1" ht="30" x14ac:dyDescent="0.25">
      <c r="A408" s="360"/>
      <c r="B408" s="366"/>
      <c r="C408" s="44">
        <f t="shared" si="13"/>
        <v>16</v>
      </c>
      <c r="D408" s="48" t="s">
        <v>432</v>
      </c>
      <c r="E408" s="40" t="s">
        <v>1116</v>
      </c>
    </row>
    <row r="409" spans="1:5" s="40" customFormat="1" x14ac:dyDescent="0.25">
      <c r="A409" s="360"/>
      <c r="B409" s="366"/>
      <c r="C409" s="44">
        <f t="shared" si="13"/>
        <v>17</v>
      </c>
      <c r="D409" s="48" t="s">
        <v>433</v>
      </c>
      <c r="E409" s="40" t="s">
        <v>1117</v>
      </c>
    </row>
    <row r="410" spans="1:5" s="40" customFormat="1" ht="30" x14ac:dyDescent="0.25">
      <c r="A410" s="360"/>
      <c r="B410" s="366"/>
      <c r="C410" s="44">
        <f t="shared" si="13"/>
        <v>18</v>
      </c>
      <c r="D410" s="48" t="s">
        <v>434</v>
      </c>
      <c r="E410" s="40" t="s">
        <v>1118</v>
      </c>
    </row>
    <row r="411" spans="1:5" s="40" customFormat="1" x14ac:dyDescent="0.25">
      <c r="A411" s="360"/>
      <c r="B411" s="366"/>
      <c r="C411" s="44">
        <f t="shared" si="13"/>
        <v>19</v>
      </c>
      <c r="D411" s="48" t="s">
        <v>435</v>
      </c>
      <c r="E411" s="40" t="s">
        <v>1119</v>
      </c>
    </row>
    <row r="412" spans="1:5" s="40" customFormat="1" x14ac:dyDescent="0.25">
      <c r="A412" s="360"/>
      <c r="B412" s="366"/>
      <c r="C412" s="44"/>
      <c r="D412" s="47" t="s">
        <v>436</v>
      </c>
    </row>
    <row r="413" spans="1:5" s="40" customFormat="1" ht="30" x14ac:dyDescent="0.25">
      <c r="A413" s="360"/>
      <c r="B413" s="366"/>
      <c r="C413" s="44">
        <f>C411+1</f>
        <v>20</v>
      </c>
      <c r="D413" s="48" t="s">
        <v>437</v>
      </c>
      <c r="E413" s="40" t="s">
        <v>1120</v>
      </c>
    </row>
    <row r="414" spans="1:5" s="40" customFormat="1" x14ac:dyDescent="0.25">
      <c r="A414" s="360"/>
      <c r="B414" s="366"/>
      <c r="C414" s="44">
        <f t="shared" si="13"/>
        <v>21</v>
      </c>
      <c r="D414" s="48" t="s">
        <v>438</v>
      </c>
      <c r="E414" s="40" t="s">
        <v>1121</v>
      </c>
    </row>
    <row r="415" spans="1:5" s="40" customFormat="1" ht="30" x14ac:dyDescent="0.25">
      <c r="A415" s="360"/>
      <c r="B415" s="366"/>
      <c r="C415" s="44">
        <f t="shared" si="13"/>
        <v>22</v>
      </c>
      <c r="D415" s="48" t="s">
        <v>15</v>
      </c>
      <c r="E415" s="40" t="s">
        <v>1037</v>
      </c>
    </row>
    <row r="416" spans="1:5" s="40" customFormat="1" x14ac:dyDescent="0.25">
      <c r="A416" s="360"/>
      <c r="B416" s="366"/>
      <c r="C416" s="44">
        <f t="shared" si="13"/>
        <v>23</v>
      </c>
      <c r="D416" s="48" t="s">
        <v>16</v>
      </c>
      <c r="E416" s="40" t="s">
        <v>1036</v>
      </c>
    </row>
    <row r="417" spans="1:5" s="40" customFormat="1" ht="30" x14ac:dyDescent="0.25">
      <c r="A417" s="360"/>
      <c r="B417" s="366"/>
      <c r="C417" s="53">
        <f t="shared" si="13"/>
        <v>24</v>
      </c>
      <c r="D417" s="48" t="s">
        <v>439</v>
      </c>
      <c r="E417" s="40" t="s">
        <v>1123</v>
      </c>
    </row>
    <row r="418" spans="1:5" s="40" customFormat="1" x14ac:dyDescent="0.25">
      <c r="A418" s="360"/>
      <c r="B418" s="366"/>
      <c r="C418" s="53">
        <f t="shared" si="13"/>
        <v>25</v>
      </c>
      <c r="D418" s="48" t="s">
        <v>440</v>
      </c>
      <c r="E418" s="40" t="s">
        <v>1122</v>
      </c>
    </row>
    <row r="419" spans="1:5" s="40" customFormat="1" ht="30" x14ac:dyDescent="0.25">
      <c r="A419" s="360"/>
      <c r="B419" s="366"/>
      <c r="C419" s="44">
        <f t="shared" si="13"/>
        <v>26</v>
      </c>
      <c r="D419" s="48" t="s">
        <v>441</v>
      </c>
      <c r="E419" s="40" t="s">
        <v>1124</v>
      </c>
    </row>
    <row r="420" spans="1:5" s="40" customFormat="1" ht="30" x14ac:dyDescent="0.25">
      <c r="A420" s="360"/>
      <c r="B420" s="366"/>
      <c r="C420" s="44">
        <f t="shared" si="13"/>
        <v>27</v>
      </c>
      <c r="D420" s="48" t="s">
        <v>442</v>
      </c>
      <c r="E420" s="40" t="s">
        <v>1125</v>
      </c>
    </row>
    <row r="421" spans="1:5" s="40" customFormat="1" ht="30" x14ac:dyDescent="0.25">
      <c r="A421" s="360"/>
      <c r="B421" s="366"/>
      <c r="C421" s="44">
        <f t="shared" si="13"/>
        <v>28</v>
      </c>
      <c r="D421" s="48" t="s">
        <v>443</v>
      </c>
      <c r="E421" s="40" t="s">
        <v>1126</v>
      </c>
    </row>
    <row r="422" spans="1:5" s="40" customFormat="1" ht="30" x14ac:dyDescent="0.25">
      <c r="A422" s="360"/>
      <c r="B422" s="366"/>
      <c r="C422" s="44">
        <f t="shared" si="13"/>
        <v>29</v>
      </c>
      <c r="D422" s="48" t="s">
        <v>444</v>
      </c>
      <c r="E422" s="40" t="s">
        <v>1127</v>
      </c>
    </row>
    <row r="423" spans="1:5" s="40" customFormat="1" x14ac:dyDescent="0.25">
      <c r="A423" s="360"/>
      <c r="B423" s="366"/>
      <c r="C423" s="44">
        <f t="shared" si="13"/>
        <v>30</v>
      </c>
      <c r="D423" s="48" t="s">
        <v>445</v>
      </c>
      <c r="E423" s="40" t="s">
        <v>1128</v>
      </c>
    </row>
    <row r="424" spans="1:5" s="40" customFormat="1" x14ac:dyDescent="0.25">
      <c r="A424" s="360"/>
      <c r="B424" s="366"/>
      <c r="C424" s="44">
        <f t="shared" si="13"/>
        <v>31</v>
      </c>
      <c r="D424" s="48" t="s">
        <v>446</v>
      </c>
      <c r="E424" s="40" t="s">
        <v>1129</v>
      </c>
    </row>
    <row r="425" spans="1:5" s="40" customFormat="1" ht="15.75" thickBot="1" x14ac:dyDescent="0.3">
      <c r="A425" s="361"/>
      <c r="B425" s="367"/>
      <c r="C425" s="44">
        <f t="shared" si="13"/>
        <v>32</v>
      </c>
      <c r="D425" s="48" t="s">
        <v>447</v>
      </c>
      <c r="E425" s="40" t="s">
        <v>1130</v>
      </c>
    </row>
    <row r="426" spans="1:5" s="40" customFormat="1" x14ac:dyDescent="0.25">
      <c r="A426" s="368" t="s">
        <v>448</v>
      </c>
      <c r="B426" s="371">
        <v>14</v>
      </c>
      <c r="C426" s="43"/>
      <c r="D426" s="47" t="s">
        <v>449</v>
      </c>
    </row>
    <row r="427" spans="1:5" s="40" customFormat="1" x14ac:dyDescent="0.25">
      <c r="A427" s="369"/>
      <c r="B427" s="372"/>
      <c r="C427" s="44">
        <v>1</v>
      </c>
      <c r="D427" s="48" t="s">
        <v>450</v>
      </c>
      <c r="E427" s="40" t="s">
        <v>1134</v>
      </c>
    </row>
    <row r="428" spans="1:5" s="40" customFormat="1" x14ac:dyDescent="0.25">
      <c r="A428" s="369"/>
      <c r="B428" s="372"/>
      <c r="C428" s="44">
        <f>C427+1</f>
        <v>2</v>
      </c>
      <c r="D428" s="48" t="s">
        <v>451</v>
      </c>
      <c r="E428" s="40" t="s">
        <v>1131</v>
      </c>
    </row>
    <row r="429" spans="1:5" s="40" customFormat="1" x14ac:dyDescent="0.25">
      <c r="A429" s="369"/>
      <c r="B429" s="372"/>
      <c r="C429" s="44">
        <f t="shared" ref="C429:C465" si="14">C428+1</f>
        <v>3</v>
      </c>
      <c r="D429" s="48" t="s">
        <v>452</v>
      </c>
      <c r="E429" s="40" t="s">
        <v>1132</v>
      </c>
    </row>
    <row r="430" spans="1:5" s="40" customFormat="1" x14ac:dyDescent="0.25">
      <c r="A430" s="369"/>
      <c r="B430" s="372"/>
      <c r="C430" s="44">
        <f t="shared" si="14"/>
        <v>4</v>
      </c>
      <c r="D430" s="48" t="s">
        <v>453</v>
      </c>
      <c r="E430" s="40" t="s">
        <v>1133</v>
      </c>
    </row>
    <row r="431" spans="1:5" s="40" customFormat="1" x14ac:dyDescent="0.25">
      <c r="A431" s="369"/>
      <c r="B431" s="372"/>
      <c r="C431" s="44">
        <f t="shared" si="14"/>
        <v>5</v>
      </c>
      <c r="D431" s="48" t="s">
        <v>454</v>
      </c>
      <c r="E431" s="40" t="s">
        <v>1135</v>
      </c>
    </row>
    <row r="432" spans="1:5" s="40" customFormat="1" ht="30" x14ac:dyDescent="0.25">
      <c r="A432" s="369"/>
      <c r="B432" s="372"/>
      <c r="C432" s="44">
        <f t="shared" si="14"/>
        <v>6</v>
      </c>
      <c r="D432" s="48" t="s">
        <v>455</v>
      </c>
      <c r="E432" s="40" t="s">
        <v>1136</v>
      </c>
    </row>
    <row r="433" spans="1:5" s="40" customFormat="1" x14ac:dyDescent="0.25">
      <c r="A433" s="369"/>
      <c r="B433" s="372"/>
      <c r="C433" s="44"/>
      <c r="D433" s="47" t="s">
        <v>456</v>
      </c>
    </row>
    <row r="434" spans="1:5" s="40" customFormat="1" ht="15.75" x14ac:dyDescent="0.25">
      <c r="A434" s="369"/>
      <c r="B434" s="372"/>
      <c r="C434" s="44">
        <f>C432+1</f>
        <v>7</v>
      </c>
      <c r="D434" s="50" t="s">
        <v>457</v>
      </c>
      <c r="E434" s="40" t="s">
        <v>1137</v>
      </c>
    </row>
    <row r="435" spans="1:5" s="40" customFormat="1" ht="15.75" x14ac:dyDescent="0.25">
      <c r="A435" s="369"/>
      <c r="B435" s="372"/>
      <c r="C435" s="44">
        <f t="shared" si="14"/>
        <v>8</v>
      </c>
      <c r="D435" s="50" t="s">
        <v>458</v>
      </c>
      <c r="E435" s="40" t="s">
        <v>1138</v>
      </c>
    </row>
    <row r="436" spans="1:5" s="40" customFormat="1" ht="15.75" x14ac:dyDescent="0.25">
      <c r="A436" s="369"/>
      <c r="B436" s="372"/>
      <c r="C436" s="44">
        <f t="shared" si="14"/>
        <v>9</v>
      </c>
      <c r="D436" s="50" t="s">
        <v>459</v>
      </c>
      <c r="E436" s="40" t="s">
        <v>1139</v>
      </c>
    </row>
    <row r="437" spans="1:5" s="40" customFormat="1" ht="15.75" x14ac:dyDescent="0.25">
      <c r="A437" s="369"/>
      <c r="B437" s="372"/>
      <c r="C437" s="44">
        <f t="shared" si="14"/>
        <v>10</v>
      </c>
      <c r="D437" s="50" t="s">
        <v>460</v>
      </c>
      <c r="E437" s="40" t="s">
        <v>1140</v>
      </c>
    </row>
    <row r="438" spans="1:5" s="40" customFormat="1" ht="15.75" x14ac:dyDescent="0.25">
      <c r="A438" s="369"/>
      <c r="B438" s="372"/>
      <c r="C438" s="44">
        <f t="shared" si="14"/>
        <v>11</v>
      </c>
      <c r="D438" s="50" t="s">
        <v>461</v>
      </c>
      <c r="E438" s="40" t="s">
        <v>1141</v>
      </c>
    </row>
    <row r="439" spans="1:5" s="40" customFormat="1" ht="31.5" x14ac:dyDescent="0.25">
      <c r="A439" s="369"/>
      <c r="B439" s="372"/>
      <c r="C439" s="44">
        <f t="shared" si="14"/>
        <v>12</v>
      </c>
      <c r="D439" s="50" t="s">
        <v>462</v>
      </c>
      <c r="E439" s="40" t="s">
        <v>1142</v>
      </c>
    </row>
    <row r="440" spans="1:5" s="40" customFormat="1" ht="15.75" x14ac:dyDescent="0.25">
      <c r="A440" s="369"/>
      <c r="B440" s="372"/>
      <c r="C440" s="44">
        <f t="shared" si="14"/>
        <v>13</v>
      </c>
      <c r="D440" s="50" t="s">
        <v>463</v>
      </c>
      <c r="E440" s="40" t="s">
        <v>1143</v>
      </c>
    </row>
    <row r="441" spans="1:5" s="40" customFormat="1" ht="15.75" x14ac:dyDescent="0.25">
      <c r="A441" s="369"/>
      <c r="B441" s="372"/>
      <c r="C441" s="46">
        <f t="shared" si="14"/>
        <v>14</v>
      </c>
      <c r="D441" s="50" t="s">
        <v>464</v>
      </c>
      <c r="E441" s="51"/>
    </row>
    <row r="442" spans="1:5" s="40" customFormat="1" ht="15.75" x14ac:dyDescent="0.25">
      <c r="A442" s="369"/>
      <c r="B442" s="372"/>
      <c r="C442" s="44">
        <f t="shared" si="14"/>
        <v>15</v>
      </c>
      <c r="D442" s="50" t="s">
        <v>465</v>
      </c>
      <c r="E442" s="40" t="s">
        <v>1144</v>
      </c>
    </row>
    <row r="443" spans="1:5" s="40" customFormat="1" ht="15.75" x14ac:dyDescent="0.25">
      <c r="A443" s="369"/>
      <c r="B443" s="372"/>
      <c r="C443" s="44">
        <f t="shared" si="14"/>
        <v>16</v>
      </c>
      <c r="D443" s="50" t="s">
        <v>466</v>
      </c>
      <c r="E443" s="40" t="s">
        <v>1145</v>
      </c>
    </row>
    <row r="444" spans="1:5" s="40" customFormat="1" x14ac:dyDescent="0.25">
      <c r="A444" s="369"/>
      <c r="B444" s="372"/>
      <c r="C444" s="44"/>
      <c r="D444" s="47" t="s">
        <v>467</v>
      </c>
    </row>
    <row r="445" spans="1:5" s="40" customFormat="1" x14ac:dyDescent="0.25">
      <c r="A445" s="369"/>
      <c r="B445" s="372"/>
      <c r="C445" s="44">
        <f>C443+1</f>
        <v>17</v>
      </c>
      <c r="D445" s="48" t="s">
        <v>468</v>
      </c>
      <c r="E445" s="40" t="s">
        <v>1146</v>
      </c>
    </row>
    <row r="446" spans="1:5" s="40" customFormat="1" ht="30" x14ac:dyDescent="0.25">
      <c r="A446" s="369"/>
      <c r="B446" s="372"/>
      <c r="C446" s="44">
        <f t="shared" si="14"/>
        <v>18</v>
      </c>
      <c r="D446" s="48" t="s">
        <v>469</v>
      </c>
      <c r="E446" s="40" t="s">
        <v>1147</v>
      </c>
    </row>
    <row r="447" spans="1:5" s="40" customFormat="1" x14ac:dyDescent="0.25">
      <c r="A447" s="369"/>
      <c r="B447" s="372"/>
      <c r="C447" s="44">
        <f t="shared" si="14"/>
        <v>19</v>
      </c>
      <c r="D447" s="48" t="s">
        <v>470</v>
      </c>
      <c r="E447" s="40" t="s">
        <v>1148</v>
      </c>
    </row>
    <row r="448" spans="1:5" s="40" customFormat="1" x14ac:dyDescent="0.25">
      <c r="A448" s="369"/>
      <c r="B448" s="372"/>
      <c r="C448" s="44">
        <f t="shared" si="14"/>
        <v>20</v>
      </c>
      <c r="D448" s="48" t="s">
        <v>471</v>
      </c>
      <c r="E448" s="40" t="s">
        <v>1149</v>
      </c>
    </row>
    <row r="449" spans="1:6" s="40" customFormat="1" x14ac:dyDescent="0.25">
      <c r="A449" s="369"/>
      <c r="B449" s="372"/>
      <c r="C449" s="44">
        <f t="shared" si="14"/>
        <v>21</v>
      </c>
      <c r="D449" s="48" t="s">
        <v>472</v>
      </c>
      <c r="E449" s="40" t="s">
        <v>1150</v>
      </c>
    </row>
    <row r="450" spans="1:6" s="40" customFormat="1" x14ac:dyDescent="0.25">
      <c r="A450" s="369"/>
      <c r="B450" s="372"/>
      <c r="C450" s="44">
        <f t="shared" si="14"/>
        <v>22</v>
      </c>
      <c r="D450" s="48" t="s">
        <v>17</v>
      </c>
      <c r="E450" s="54" t="s">
        <v>1153</v>
      </c>
    </row>
    <row r="451" spans="1:6" s="40" customFormat="1" x14ac:dyDescent="0.25">
      <c r="A451" s="369"/>
      <c r="B451" s="372"/>
      <c r="C451" s="44">
        <f t="shared" si="14"/>
        <v>23</v>
      </c>
      <c r="D451" s="48" t="s">
        <v>473</v>
      </c>
      <c r="E451" s="40" t="s">
        <v>1151</v>
      </c>
      <c r="F451" s="382" t="s">
        <v>1152</v>
      </c>
    </row>
    <row r="452" spans="1:6" s="40" customFormat="1" x14ac:dyDescent="0.25">
      <c r="A452" s="369"/>
      <c r="B452" s="372"/>
      <c r="C452" s="44">
        <f t="shared" si="14"/>
        <v>24</v>
      </c>
      <c r="D452" s="48" t="s">
        <v>18</v>
      </c>
      <c r="E452" s="40" t="s">
        <v>1151</v>
      </c>
      <c r="F452" s="383"/>
    </row>
    <row r="453" spans="1:6" s="40" customFormat="1" x14ac:dyDescent="0.25">
      <c r="A453" s="369"/>
      <c r="B453" s="372"/>
      <c r="C453" s="44">
        <f t="shared" si="14"/>
        <v>25</v>
      </c>
      <c r="D453" s="48" t="s">
        <v>474</v>
      </c>
      <c r="E453" s="40" t="s">
        <v>1154</v>
      </c>
    </row>
    <row r="454" spans="1:6" s="40" customFormat="1" ht="30" x14ac:dyDescent="0.25">
      <c r="A454" s="369"/>
      <c r="B454" s="372"/>
      <c r="C454" s="44">
        <f t="shared" si="14"/>
        <v>26</v>
      </c>
      <c r="D454" s="48" t="s">
        <v>475</v>
      </c>
      <c r="E454" s="40" t="s">
        <v>1155</v>
      </c>
    </row>
    <row r="455" spans="1:6" s="40" customFormat="1" x14ac:dyDescent="0.25">
      <c r="A455" s="369"/>
      <c r="B455" s="372"/>
      <c r="C455" s="44">
        <f t="shared" si="14"/>
        <v>27</v>
      </c>
      <c r="D455" s="48" t="s">
        <v>476</v>
      </c>
      <c r="E455" s="40" t="s">
        <v>1156</v>
      </c>
    </row>
    <row r="456" spans="1:6" s="40" customFormat="1" x14ac:dyDescent="0.25">
      <c r="A456" s="369"/>
      <c r="B456" s="372"/>
      <c r="C456" s="44"/>
      <c r="D456" s="47" t="s">
        <v>477</v>
      </c>
    </row>
    <row r="457" spans="1:6" s="40" customFormat="1" x14ac:dyDescent="0.25">
      <c r="A457" s="369"/>
      <c r="B457" s="372"/>
      <c r="C457" s="44">
        <f>C455+1</f>
        <v>28</v>
      </c>
      <c r="D457" s="48" t="s">
        <v>478</v>
      </c>
    </row>
    <row r="458" spans="1:6" s="40" customFormat="1" x14ac:dyDescent="0.25">
      <c r="A458" s="369"/>
      <c r="B458" s="372"/>
      <c r="C458" s="44">
        <f t="shared" si="14"/>
        <v>29</v>
      </c>
      <c r="D458" s="48" t="s">
        <v>479</v>
      </c>
      <c r="E458" s="40" t="s">
        <v>1157</v>
      </c>
    </row>
    <row r="459" spans="1:6" s="40" customFormat="1" x14ac:dyDescent="0.25">
      <c r="A459" s="369"/>
      <c r="B459" s="372"/>
      <c r="C459" s="44">
        <f t="shared" si="14"/>
        <v>30</v>
      </c>
      <c r="D459" s="48" t="s">
        <v>480</v>
      </c>
      <c r="E459" s="40" t="s">
        <v>1158</v>
      </c>
    </row>
    <row r="460" spans="1:6" s="40" customFormat="1" x14ac:dyDescent="0.25">
      <c r="A460" s="369"/>
      <c r="B460" s="372"/>
      <c r="C460" s="44">
        <f t="shared" si="14"/>
        <v>31</v>
      </c>
      <c r="D460" s="48" t="s">
        <v>481</v>
      </c>
      <c r="E460" s="40" t="s">
        <v>1159</v>
      </c>
    </row>
    <row r="461" spans="1:6" s="40" customFormat="1" ht="30" x14ac:dyDescent="0.25">
      <c r="A461" s="369"/>
      <c r="B461" s="372"/>
      <c r="C461" s="44">
        <f t="shared" si="14"/>
        <v>32</v>
      </c>
      <c r="D461" s="48" t="s">
        <v>482</v>
      </c>
      <c r="E461" s="40" t="s">
        <v>1160</v>
      </c>
    </row>
    <row r="462" spans="1:6" s="40" customFormat="1" x14ac:dyDescent="0.25">
      <c r="A462" s="369"/>
      <c r="B462" s="372"/>
      <c r="C462" s="44">
        <f t="shared" si="14"/>
        <v>33</v>
      </c>
      <c r="D462" s="48" t="s">
        <v>483</v>
      </c>
      <c r="E462" s="40" t="s">
        <v>1161</v>
      </c>
    </row>
    <row r="463" spans="1:6" s="40" customFormat="1" x14ac:dyDescent="0.25">
      <c r="A463" s="369"/>
      <c r="B463" s="372"/>
      <c r="C463" s="44">
        <f t="shared" si="14"/>
        <v>34</v>
      </c>
      <c r="D463" s="48" t="s">
        <v>484</v>
      </c>
      <c r="E463" s="40" t="s">
        <v>1162</v>
      </c>
    </row>
    <row r="464" spans="1:6" s="40" customFormat="1" ht="30" x14ac:dyDescent="0.25">
      <c r="A464" s="369"/>
      <c r="B464" s="372"/>
      <c r="C464" s="44">
        <f t="shared" si="14"/>
        <v>35</v>
      </c>
      <c r="D464" s="48" t="s">
        <v>485</v>
      </c>
      <c r="E464" s="40" t="s">
        <v>1163</v>
      </c>
    </row>
    <row r="465" spans="1:5" s="40" customFormat="1" ht="15.75" thickBot="1" x14ac:dyDescent="0.3">
      <c r="A465" s="369"/>
      <c r="B465" s="373"/>
      <c r="C465" s="41">
        <f t="shared" si="14"/>
        <v>36</v>
      </c>
      <c r="D465" s="48" t="s">
        <v>486</v>
      </c>
      <c r="E465" s="40" t="s">
        <v>1164</v>
      </c>
    </row>
    <row r="466" spans="1:5" s="40" customFormat="1" x14ac:dyDescent="0.25">
      <c r="A466" s="369"/>
      <c r="B466" s="365">
        <v>15</v>
      </c>
      <c r="C466" s="43"/>
      <c r="D466" s="47" t="s">
        <v>487</v>
      </c>
    </row>
    <row r="467" spans="1:5" s="40" customFormat="1" x14ac:dyDescent="0.25">
      <c r="A467" s="369"/>
      <c r="B467" s="366"/>
      <c r="C467" s="44">
        <v>1</v>
      </c>
      <c r="D467" s="48" t="s">
        <v>488</v>
      </c>
      <c r="E467" s="40" t="s">
        <v>1167</v>
      </c>
    </row>
    <row r="468" spans="1:5" s="40" customFormat="1" x14ac:dyDescent="0.25">
      <c r="A468" s="369"/>
      <c r="B468" s="366"/>
      <c r="C468" s="44">
        <f>C467+1</f>
        <v>2</v>
      </c>
      <c r="D468" s="48" t="s">
        <v>489</v>
      </c>
      <c r="E468" s="40" t="s">
        <v>1168</v>
      </c>
    </row>
    <row r="469" spans="1:5" s="40" customFormat="1" ht="30" x14ac:dyDescent="0.25">
      <c r="A469" s="369"/>
      <c r="B469" s="366"/>
      <c r="C469" s="44">
        <f t="shared" ref="C469:C489" si="15">C468+1</f>
        <v>3</v>
      </c>
      <c r="D469" s="48" t="s">
        <v>490</v>
      </c>
      <c r="E469" s="40" t="s">
        <v>1165</v>
      </c>
    </row>
    <row r="470" spans="1:5" s="40" customFormat="1" ht="30" x14ac:dyDescent="0.25">
      <c r="A470" s="369"/>
      <c r="B470" s="366"/>
      <c r="C470" s="44">
        <f t="shared" si="15"/>
        <v>4</v>
      </c>
      <c r="D470" s="48" t="s">
        <v>491</v>
      </c>
      <c r="E470" s="40" t="s">
        <v>1166</v>
      </c>
    </row>
    <row r="471" spans="1:5" s="40" customFormat="1" x14ac:dyDescent="0.25">
      <c r="A471" s="369"/>
      <c r="B471" s="366"/>
      <c r="C471" s="44">
        <f t="shared" si="15"/>
        <v>5</v>
      </c>
      <c r="D471" s="48" t="s">
        <v>492</v>
      </c>
      <c r="E471" s="40" t="s">
        <v>1169</v>
      </c>
    </row>
    <row r="472" spans="1:5" s="40" customFormat="1" x14ac:dyDescent="0.25">
      <c r="A472" s="369"/>
      <c r="B472" s="366"/>
      <c r="C472" s="44">
        <f t="shared" si="15"/>
        <v>6</v>
      </c>
      <c r="D472" s="48" t="s">
        <v>493</v>
      </c>
      <c r="E472" s="40" t="s">
        <v>1170</v>
      </c>
    </row>
    <row r="473" spans="1:5" s="40" customFormat="1" x14ac:dyDescent="0.25">
      <c r="A473" s="369"/>
      <c r="B473" s="366"/>
      <c r="C473" s="44">
        <f t="shared" si="15"/>
        <v>7</v>
      </c>
      <c r="D473" s="48" t="s">
        <v>494</v>
      </c>
      <c r="E473" s="40" t="s">
        <v>1171</v>
      </c>
    </row>
    <row r="474" spans="1:5" s="40" customFormat="1" x14ac:dyDescent="0.25">
      <c r="A474" s="369"/>
      <c r="B474" s="366"/>
      <c r="C474" s="44">
        <f t="shared" si="15"/>
        <v>8</v>
      </c>
      <c r="D474" s="48" t="s">
        <v>495</v>
      </c>
      <c r="E474" s="40" t="s">
        <v>1172</v>
      </c>
    </row>
    <row r="475" spans="1:5" s="40" customFormat="1" ht="30" x14ac:dyDescent="0.25">
      <c r="A475" s="369"/>
      <c r="B475" s="366"/>
      <c r="C475" s="44">
        <f t="shared" si="15"/>
        <v>9</v>
      </c>
      <c r="D475" s="48" t="s">
        <v>496</v>
      </c>
      <c r="E475" s="40" t="s">
        <v>1173</v>
      </c>
    </row>
    <row r="476" spans="1:5" s="40" customFormat="1" x14ac:dyDescent="0.25">
      <c r="A476" s="369"/>
      <c r="B476" s="366"/>
      <c r="C476" s="44">
        <f t="shared" si="15"/>
        <v>10</v>
      </c>
      <c r="D476" s="48" t="s">
        <v>497</v>
      </c>
      <c r="E476" s="40" t="s">
        <v>1174</v>
      </c>
    </row>
    <row r="477" spans="1:5" s="40" customFormat="1" x14ac:dyDescent="0.25">
      <c r="A477" s="369"/>
      <c r="B477" s="366"/>
      <c r="C477" s="44">
        <f t="shared" si="15"/>
        <v>11</v>
      </c>
      <c r="D477" s="48" t="s">
        <v>498</v>
      </c>
      <c r="E477" s="40" t="s">
        <v>1175</v>
      </c>
    </row>
    <row r="478" spans="1:5" s="40" customFormat="1" ht="30" x14ac:dyDescent="0.25">
      <c r="A478" s="369"/>
      <c r="B478" s="366"/>
      <c r="C478" s="44">
        <f t="shared" si="15"/>
        <v>12</v>
      </c>
      <c r="D478" s="48" t="s">
        <v>499</v>
      </c>
      <c r="E478" s="40" t="s">
        <v>1176</v>
      </c>
    </row>
    <row r="479" spans="1:5" s="40" customFormat="1" x14ac:dyDescent="0.25">
      <c r="A479" s="369"/>
      <c r="B479" s="366"/>
      <c r="C479" s="44"/>
      <c r="D479" s="47" t="s">
        <v>500</v>
      </c>
    </row>
    <row r="480" spans="1:5" s="40" customFormat="1" x14ac:dyDescent="0.25">
      <c r="A480" s="369"/>
      <c r="B480" s="366"/>
      <c r="C480" s="44">
        <f>C478+1</f>
        <v>13</v>
      </c>
      <c r="D480" s="48" t="s">
        <v>501</v>
      </c>
      <c r="E480" s="40" t="s">
        <v>1177</v>
      </c>
    </row>
    <row r="481" spans="1:8" s="40" customFormat="1" x14ac:dyDescent="0.25">
      <c r="A481" s="369"/>
      <c r="B481" s="366"/>
      <c r="C481" s="44">
        <f t="shared" si="15"/>
        <v>14</v>
      </c>
      <c r="D481" s="48" t="s">
        <v>502</v>
      </c>
      <c r="E481" s="40" t="s">
        <v>1178</v>
      </c>
    </row>
    <row r="482" spans="1:8" s="40" customFormat="1" ht="30" x14ac:dyDescent="0.25">
      <c r="A482" s="369"/>
      <c r="B482" s="366"/>
      <c r="C482" s="44">
        <f t="shared" si="15"/>
        <v>15</v>
      </c>
      <c r="D482" s="48" t="s">
        <v>503</v>
      </c>
      <c r="E482" s="40" t="s">
        <v>1179</v>
      </c>
    </row>
    <row r="483" spans="1:8" s="40" customFormat="1" ht="30" x14ac:dyDescent="0.25">
      <c r="A483" s="369"/>
      <c r="B483" s="366"/>
      <c r="C483" s="44">
        <f t="shared" si="15"/>
        <v>16</v>
      </c>
      <c r="D483" s="48" t="s">
        <v>504</v>
      </c>
      <c r="E483" s="40" t="s">
        <v>1180</v>
      </c>
    </row>
    <row r="484" spans="1:8" s="40" customFormat="1" x14ac:dyDescent="0.25">
      <c r="A484" s="369"/>
      <c r="B484" s="366"/>
      <c r="C484" s="44">
        <f t="shared" si="15"/>
        <v>17</v>
      </c>
      <c r="D484" s="48" t="s">
        <v>505</v>
      </c>
      <c r="E484" s="40" t="s">
        <v>1181</v>
      </c>
    </row>
    <row r="485" spans="1:8" s="40" customFormat="1" x14ac:dyDescent="0.25">
      <c r="A485" s="369"/>
      <c r="B485" s="366"/>
      <c r="C485" s="44">
        <f t="shared" si="15"/>
        <v>18</v>
      </c>
      <c r="D485" s="48" t="s">
        <v>506</v>
      </c>
      <c r="E485" s="40" t="s">
        <v>1182</v>
      </c>
    </row>
    <row r="486" spans="1:8" s="40" customFormat="1" x14ac:dyDescent="0.25">
      <c r="A486" s="369"/>
      <c r="B486" s="366"/>
      <c r="C486" s="44">
        <f t="shared" si="15"/>
        <v>19</v>
      </c>
      <c r="D486" s="48" t="s">
        <v>507</v>
      </c>
      <c r="E486" s="40" t="s">
        <v>1183</v>
      </c>
    </row>
    <row r="487" spans="1:8" s="40" customFormat="1" ht="30" x14ac:dyDescent="0.25">
      <c r="A487" s="369"/>
      <c r="B487" s="366"/>
      <c r="C487" s="44">
        <f t="shared" si="15"/>
        <v>20</v>
      </c>
      <c r="D487" s="48" t="s">
        <v>508</v>
      </c>
      <c r="E487" s="40" t="s">
        <v>1184</v>
      </c>
    </row>
    <row r="488" spans="1:8" s="40" customFormat="1" x14ac:dyDescent="0.25">
      <c r="A488" s="369"/>
      <c r="B488" s="366"/>
      <c r="C488" s="44">
        <f t="shared" si="15"/>
        <v>21</v>
      </c>
      <c r="D488" s="48" t="s">
        <v>509</v>
      </c>
      <c r="E488" s="40" t="s">
        <v>1185</v>
      </c>
    </row>
    <row r="489" spans="1:8" s="40" customFormat="1" ht="30.75" thickBot="1" x14ac:dyDescent="0.3">
      <c r="A489" s="370"/>
      <c r="B489" s="367"/>
      <c r="C489" s="41">
        <f t="shared" si="15"/>
        <v>22</v>
      </c>
      <c r="D489" s="48" t="s">
        <v>510</v>
      </c>
      <c r="E489" s="40" t="s">
        <v>1186</v>
      </c>
    </row>
    <row r="490" spans="1:8" s="40" customFormat="1" x14ac:dyDescent="0.25">
      <c r="A490" s="368" t="s">
        <v>4</v>
      </c>
      <c r="B490" s="374">
        <v>16</v>
      </c>
      <c r="C490" s="43"/>
      <c r="D490" s="47" t="s">
        <v>511</v>
      </c>
      <c r="H490" s="137"/>
    </row>
    <row r="491" spans="1:8" s="40" customFormat="1" x14ac:dyDescent="0.25">
      <c r="A491" s="369"/>
      <c r="B491" s="375"/>
      <c r="C491" s="44">
        <v>1</v>
      </c>
      <c r="D491" s="48" t="s">
        <v>512</v>
      </c>
      <c r="E491" s="40" t="s">
        <v>1188</v>
      </c>
      <c r="H491" s="137"/>
    </row>
    <row r="492" spans="1:8" s="40" customFormat="1" x14ac:dyDescent="0.25">
      <c r="A492" s="369"/>
      <c r="B492" s="375"/>
      <c r="C492" s="44">
        <f t="shared" ref="C492:C512" si="16">C491+1</f>
        <v>2</v>
      </c>
      <c r="D492" s="48" t="s">
        <v>513</v>
      </c>
      <c r="E492" s="40" t="s">
        <v>1187</v>
      </c>
      <c r="H492" s="137"/>
    </row>
    <row r="493" spans="1:8" s="40" customFormat="1" ht="30" x14ac:dyDescent="0.25">
      <c r="A493" s="369"/>
      <c r="B493" s="375"/>
      <c r="C493" s="44">
        <f t="shared" si="16"/>
        <v>3</v>
      </c>
      <c r="D493" s="48" t="s">
        <v>514</v>
      </c>
      <c r="E493" s="40" t="s">
        <v>1189</v>
      </c>
      <c r="H493" s="137"/>
    </row>
    <row r="494" spans="1:8" s="40" customFormat="1" x14ac:dyDescent="0.25">
      <c r="A494" s="369"/>
      <c r="B494" s="375"/>
      <c r="C494" s="44">
        <f t="shared" si="16"/>
        <v>4</v>
      </c>
      <c r="D494" s="48" t="s">
        <v>19</v>
      </c>
      <c r="E494" s="51" t="s">
        <v>1205</v>
      </c>
      <c r="F494" s="39" t="s">
        <v>1206</v>
      </c>
      <c r="H494" s="137"/>
    </row>
    <row r="495" spans="1:8" s="40" customFormat="1" x14ac:dyDescent="0.25">
      <c r="A495" s="369"/>
      <c r="B495" s="375"/>
      <c r="C495" s="44">
        <f t="shared" si="16"/>
        <v>5</v>
      </c>
      <c r="D495" s="48" t="s">
        <v>515</v>
      </c>
      <c r="E495" s="40" t="s">
        <v>1190</v>
      </c>
      <c r="H495" s="137"/>
    </row>
    <row r="496" spans="1:8" s="40" customFormat="1" x14ac:dyDescent="0.25">
      <c r="A496" s="369"/>
      <c r="B496" s="375"/>
      <c r="C496" s="44">
        <f t="shared" si="16"/>
        <v>6</v>
      </c>
      <c r="D496" s="48" t="s">
        <v>516</v>
      </c>
      <c r="E496" s="40" t="s">
        <v>1191</v>
      </c>
      <c r="H496" s="137"/>
    </row>
    <row r="497" spans="1:8" s="40" customFormat="1" x14ac:dyDescent="0.25">
      <c r="A497" s="369"/>
      <c r="B497" s="375"/>
      <c r="C497" s="44"/>
      <c r="D497" s="47" t="s">
        <v>517</v>
      </c>
      <c r="H497" s="137"/>
    </row>
    <row r="498" spans="1:8" s="40" customFormat="1" x14ac:dyDescent="0.25">
      <c r="A498" s="369"/>
      <c r="B498" s="375"/>
      <c r="C498" s="44">
        <f>C496+1</f>
        <v>7</v>
      </c>
      <c r="D498" s="48" t="s">
        <v>518</v>
      </c>
      <c r="E498" s="40" t="s">
        <v>1192</v>
      </c>
      <c r="H498" s="137"/>
    </row>
    <row r="499" spans="1:8" s="40" customFormat="1" x14ac:dyDescent="0.25">
      <c r="A499" s="369"/>
      <c r="B499" s="375"/>
      <c r="C499" s="44">
        <f t="shared" si="16"/>
        <v>8</v>
      </c>
      <c r="D499" s="48" t="s">
        <v>519</v>
      </c>
      <c r="E499" s="40" t="s">
        <v>1193</v>
      </c>
      <c r="H499" s="137"/>
    </row>
    <row r="500" spans="1:8" s="40" customFormat="1" x14ac:dyDescent="0.25">
      <c r="A500" s="369"/>
      <c r="B500" s="375"/>
      <c r="C500" s="44">
        <f t="shared" si="16"/>
        <v>9</v>
      </c>
      <c r="D500" s="48" t="s">
        <v>520</v>
      </c>
      <c r="E500" s="51"/>
      <c r="H500" s="137"/>
    </row>
    <row r="501" spans="1:8" s="40" customFormat="1" ht="30" x14ac:dyDescent="0.25">
      <c r="A501" s="369"/>
      <c r="B501" s="375"/>
      <c r="C501" s="44">
        <f t="shared" si="16"/>
        <v>10</v>
      </c>
      <c r="D501" s="48" t="s">
        <v>521</v>
      </c>
      <c r="E501" s="40" t="s">
        <v>1194</v>
      </c>
      <c r="H501" s="137"/>
    </row>
    <row r="502" spans="1:8" s="40" customFormat="1" ht="30" x14ac:dyDescent="0.25">
      <c r="A502" s="369"/>
      <c r="B502" s="375"/>
      <c r="C502" s="44">
        <f t="shared" si="16"/>
        <v>11</v>
      </c>
      <c r="D502" s="48" t="s">
        <v>522</v>
      </c>
      <c r="E502" s="40" t="s">
        <v>1195</v>
      </c>
      <c r="H502" s="137"/>
    </row>
    <row r="503" spans="1:8" s="40" customFormat="1" x14ac:dyDescent="0.25">
      <c r="A503" s="369"/>
      <c r="B503" s="375"/>
      <c r="C503" s="44">
        <f t="shared" si="16"/>
        <v>12</v>
      </c>
      <c r="D503" s="48" t="s">
        <v>523</v>
      </c>
      <c r="E503" s="40" t="s">
        <v>1196</v>
      </c>
      <c r="H503" s="137"/>
    </row>
    <row r="504" spans="1:8" s="40" customFormat="1" x14ac:dyDescent="0.25">
      <c r="A504" s="369"/>
      <c r="B504" s="375"/>
      <c r="C504" s="44">
        <f t="shared" si="16"/>
        <v>13</v>
      </c>
      <c r="D504" s="48" t="s">
        <v>524</v>
      </c>
      <c r="E504" s="40" t="s">
        <v>1197</v>
      </c>
      <c r="H504" s="137"/>
    </row>
    <row r="505" spans="1:8" s="40" customFormat="1" x14ac:dyDescent="0.25">
      <c r="A505" s="369"/>
      <c r="B505" s="375"/>
      <c r="C505" s="44">
        <f t="shared" si="16"/>
        <v>14</v>
      </c>
      <c r="D505" s="48" t="s">
        <v>525</v>
      </c>
      <c r="E505" s="40" t="s">
        <v>1198</v>
      </c>
      <c r="H505" s="137"/>
    </row>
    <row r="506" spans="1:8" s="40" customFormat="1" x14ac:dyDescent="0.25">
      <c r="A506" s="369"/>
      <c r="B506" s="375"/>
      <c r="C506" s="44">
        <f t="shared" si="16"/>
        <v>15</v>
      </c>
      <c r="D506" s="48" t="s">
        <v>526</v>
      </c>
      <c r="E506" s="40" t="s">
        <v>1199</v>
      </c>
      <c r="H506" s="137"/>
    </row>
    <row r="507" spans="1:8" s="40" customFormat="1" x14ac:dyDescent="0.25">
      <c r="A507" s="369"/>
      <c r="B507" s="375"/>
      <c r="C507" s="44">
        <f t="shared" si="16"/>
        <v>16</v>
      </c>
      <c r="D507" s="48" t="s">
        <v>527</v>
      </c>
      <c r="E507" s="40" t="s">
        <v>1200</v>
      </c>
      <c r="H507" s="137"/>
    </row>
    <row r="508" spans="1:8" s="40" customFormat="1" ht="30" x14ac:dyDescent="0.25">
      <c r="A508" s="369"/>
      <c r="B508" s="375"/>
      <c r="C508" s="44">
        <f t="shared" si="16"/>
        <v>17</v>
      </c>
      <c r="D508" s="48" t="s">
        <v>528</v>
      </c>
      <c r="E508" s="40" t="s">
        <v>1201</v>
      </c>
      <c r="H508" s="137"/>
    </row>
    <row r="509" spans="1:8" s="40" customFormat="1" x14ac:dyDescent="0.25">
      <c r="A509" s="369"/>
      <c r="B509" s="375"/>
      <c r="C509" s="44">
        <f t="shared" si="16"/>
        <v>18</v>
      </c>
      <c r="D509" s="48" t="s">
        <v>529</v>
      </c>
      <c r="E509" s="40" t="s">
        <v>1202</v>
      </c>
      <c r="H509" s="137"/>
    </row>
    <row r="510" spans="1:8" s="40" customFormat="1" x14ac:dyDescent="0.25">
      <c r="A510" s="369"/>
      <c r="B510" s="375"/>
      <c r="C510" s="44">
        <f t="shared" si="16"/>
        <v>19</v>
      </c>
      <c r="D510" s="48" t="s">
        <v>530</v>
      </c>
      <c r="E510" s="40" t="s">
        <v>1203</v>
      </c>
      <c r="H510" s="137"/>
    </row>
    <row r="511" spans="1:8" s="40" customFormat="1" x14ac:dyDescent="0.25">
      <c r="A511" s="369"/>
      <c r="B511" s="375"/>
      <c r="C511" s="44">
        <f t="shared" si="16"/>
        <v>20</v>
      </c>
      <c r="D511" s="138" t="s">
        <v>531</v>
      </c>
      <c r="E511" s="40" t="s">
        <v>1204</v>
      </c>
      <c r="H511" s="137"/>
    </row>
    <row r="512" spans="1:8" s="40" customFormat="1" ht="15.75" thickBot="1" x14ac:dyDescent="0.3">
      <c r="A512" s="370"/>
      <c r="B512" s="375"/>
      <c r="C512" s="44">
        <f t="shared" si="16"/>
        <v>21</v>
      </c>
      <c r="D512" s="48" t="s">
        <v>532</v>
      </c>
      <c r="E512" s="40" t="s">
        <v>1207</v>
      </c>
    </row>
    <row r="513" spans="1:6" s="40" customFormat="1" ht="15" customHeight="1" x14ac:dyDescent="0.25">
      <c r="A513" s="368" t="s">
        <v>5</v>
      </c>
      <c r="B513" s="376">
        <v>17</v>
      </c>
      <c r="C513" s="43"/>
      <c r="D513" s="47" t="s">
        <v>533</v>
      </c>
    </row>
    <row r="514" spans="1:6" s="40" customFormat="1" x14ac:dyDescent="0.25">
      <c r="A514" s="369"/>
      <c r="B514" s="377"/>
      <c r="C514" s="44">
        <v>1</v>
      </c>
      <c r="D514" s="48" t="s">
        <v>534</v>
      </c>
      <c r="E514" s="40" t="s">
        <v>1208</v>
      </c>
    </row>
    <row r="515" spans="1:6" s="40" customFormat="1" ht="30" x14ac:dyDescent="0.25">
      <c r="A515" s="369"/>
      <c r="B515" s="377"/>
      <c r="C515" s="44">
        <f>C514+1</f>
        <v>2</v>
      </c>
      <c r="D515" s="48" t="s">
        <v>535</v>
      </c>
    </row>
    <row r="516" spans="1:6" s="40" customFormat="1" x14ac:dyDescent="0.25">
      <c r="A516" s="369"/>
      <c r="B516" s="377"/>
      <c r="C516" s="44">
        <f>C515+1</f>
        <v>3</v>
      </c>
      <c r="D516" s="48" t="s">
        <v>536</v>
      </c>
      <c r="E516" s="40" t="s">
        <v>1209</v>
      </c>
    </row>
    <row r="517" spans="1:6" s="40" customFormat="1" x14ac:dyDescent="0.25">
      <c r="A517" s="369"/>
      <c r="B517" s="377"/>
      <c r="C517" s="44">
        <f>C516+1</f>
        <v>4</v>
      </c>
      <c r="D517" s="48" t="s">
        <v>537</v>
      </c>
      <c r="E517" s="52" t="s">
        <v>1214</v>
      </c>
    </row>
    <row r="518" spans="1:6" s="40" customFormat="1" ht="30" x14ac:dyDescent="0.25">
      <c r="A518" s="369"/>
      <c r="B518" s="377"/>
      <c r="C518" s="44">
        <f>C517+1</f>
        <v>5</v>
      </c>
      <c r="D518" s="48" t="s">
        <v>538</v>
      </c>
      <c r="E518" s="40" t="s">
        <v>1210</v>
      </c>
    </row>
    <row r="519" spans="1:6" s="40" customFormat="1" ht="15.75" thickBot="1" x14ac:dyDescent="0.3">
      <c r="A519" s="369"/>
      <c r="B519" s="377"/>
      <c r="C519" s="44">
        <f>C518+1</f>
        <v>6</v>
      </c>
      <c r="D519" s="48" t="s">
        <v>539</v>
      </c>
      <c r="E519" s="40" t="s">
        <v>1211</v>
      </c>
    </row>
    <row r="520" spans="1:6" s="40" customFormat="1" x14ac:dyDescent="0.25">
      <c r="A520" s="369"/>
      <c r="B520" s="378">
        <v>18</v>
      </c>
      <c r="C520" s="43"/>
      <c r="D520" s="47" t="s">
        <v>540</v>
      </c>
    </row>
    <row r="521" spans="1:6" s="40" customFormat="1" x14ac:dyDescent="0.25">
      <c r="A521" s="369"/>
      <c r="B521" s="379"/>
      <c r="C521" s="44">
        <v>1</v>
      </c>
      <c r="D521" s="48" t="s">
        <v>541</v>
      </c>
      <c r="E521" s="40" t="s">
        <v>1038</v>
      </c>
    </row>
    <row r="522" spans="1:6" s="40" customFormat="1" x14ac:dyDescent="0.25">
      <c r="A522" s="369"/>
      <c r="B522" s="379"/>
      <c r="C522" s="44">
        <f>C521+1</f>
        <v>2</v>
      </c>
      <c r="D522" s="48" t="s">
        <v>21</v>
      </c>
      <c r="E522" s="52" t="s">
        <v>1042</v>
      </c>
    </row>
    <row r="523" spans="1:6" s="40" customFormat="1" x14ac:dyDescent="0.25">
      <c r="A523" s="369"/>
      <c r="B523" s="379"/>
      <c r="C523" s="44">
        <f t="shared" ref="C523:C536" si="17">C522+1</f>
        <v>3</v>
      </c>
      <c r="D523" s="48" t="s">
        <v>542</v>
      </c>
      <c r="E523" s="40" t="s">
        <v>1039</v>
      </c>
    </row>
    <row r="524" spans="1:6" s="40" customFormat="1" x14ac:dyDescent="0.25">
      <c r="A524" s="369"/>
      <c r="B524" s="379"/>
      <c r="C524" s="44">
        <f t="shared" si="17"/>
        <v>4</v>
      </c>
      <c r="D524" s="48" t="s">
        <v>543</v>
      </c>
      <c r="E524" s="40" t="s">
        <v>1040</v>
      </c>
    </row>
    <row r="525" spans="1:6" s="40" customFormat="1" x14ac:dyDescent="0.25">
      <c r="A525" s="369"/>
      <c r="B525" s="379"/>
      <c r="C525" s="44">
        <f t="shared" si="17"/>
        <v>5</v>
      </c>
      <c r="D525" s="48" t="s">
        <v>544</v>
      </c>
      <c r="E525" s="51"/>
    </row>
    <row r="526" spans="1:6" s="40" customFormat="1" x14ac:dyDescent="0.25">
      <c r="A526" s="369"/>
      <c r="B526" s="379"/>
      <c r="C526" s="44">
        <f t="shared" si="17"/>
        <v>6</v>
      </c>
      <c r="D526" s="48" t="s">
        <v>545</v>
      </c>
      <c r="E526" s="40" t="s">
        <v>1041</v>
      </c>
    </row>
    <row r="527" spans="1:6" s="40" customFormat="1" x14ac:dyDescent="0.25">
      <c r="A527" s="369"/>
      <c r="B527" s="379"/>
      <c r="C527" s="44"/>
      <c r="D527" s="47" t="s">
        <v>546</v>
      </c>
    </row>
    <row r="528" spans="1:6" s="40" customFormat="1" x14ac:dyDescent="0.25">
      <c r="A528" s="369"/>
      <c r="B528" s="379"/>
      <c r="C528" s="44">
        <f>C526+1</f>
        <v>7</v>
      </c>
      <c r="D528" s="48" t="s">
        <v>547</v>
      </c>
      <c r="E528" s="40" t="s">
        <v>1043</v>
      </c>
      <c r="F528" s="382" t="s">
        <v>1256</v>
      </c>
    </row>
    <row r="529" spans="1:6" s="40" customFormat="1" ht="30" x14ac:dyDescent="0.25">
      <c r="A529" s="369"/>
      <c r="B529" s="379"/>
      <c r="C529" s="44">
        <f t="shared" si="17"/>
        <v>8</v>
      </c>
      <c r="D529" s="48" t="s">
        <v>22</v>
      </c>
      <c r="E529" s="51" t="s">
        <v>1043</v>
      </c>
      <c r="F529" s="383"/>
    </row>
    <row r="530" spans="1:6" s="40" customFormat="1" x14ac:dyDescent="0.25">
      <c r="A530" s="369"/>
      <c r="B530" s="379"/>
      <c r="C530" s="44">
        <f t="shared" si="17"/>
        <v>9</v>
      </c>
      <c r="D530" s="48" t="s">
        <v>548</v>
      </c>
      <c r="E530" s="40" t="s">
        <v>1044</v>
      </c>
    </row>
    <row r="531" spans="1:6" s="40" customFormat="1" x14ac:dyDescent="0.25">
      <c r="A531" s="369"/>
      <c r="B531" s="379"/>
      <c r="C531" s="44">
        <f t="shared" si="17"/>
        <v>10</v>
      </c>
      <c r="D531" s="48" t="s">
        <v>549</v>
      </c>
      <c r="E531" s="40" t="s">
        <v>1045</v>
      </c>
    </row>
    <row r="532" spans="1:6" s="40" customFormat="1" x14ac:dyDescent="0.25">
      <c r="A532" s="369"/>
      <c r="B532" s="379"/>
      <c r="C532" s="44">
        <f t="shared" si="17"/>
        <v>11</v>
      </c>
      <c r="D532" s="48" t="s">
        <v>550</v>
      </c>
      <c r="E532" s="40" t="s">
        <v>1046</v>
      </c>
    </row>
    <row r="533" spans="1:6" s="40" customFormat="1" x14ac:dyDescent="0.25">
      <c r="A533" s="369"/>
      <c r="B533" s="379"/>
      <c r="C533" s="44">
        <f t="shared" si="17"/>
        <v>12</v>
      </c>
      <c r="D533" s="48" t="s">
        <v>551</v>
      </c>
      <c r="E533" s="40" t="s">
        <v>1047</v>
      </c>
    </row>
    <row r="534" spans="1:6" s="40" customFormat="1" x14ac:dyDescent="0.25">
      <c r="A534" s="369"/>
      <c r="B534" s="379"/>
      <c r="C534" s="44">
        <f t="shared" si="17"/>
        <v>13</v>
      </c>
      <c r="D534" s="48" t="s">
        <v>552</v>
      </c>
      <c r="E534" s="40" t="s">
        <v>1048</v>
      </c>
    </row>
    <row r="535" spans="1:6" s="40" customFormat="1" ht="30" x14ac:dyDescent="0.25">
      <c r="A535" s="369"/>
      <c r="B535" s="379"/>
      <c r="C535" s="44">
        <f t="shared" si="17"/>
        <v>14</v>
      </c>
      <c r="D535" s="48" t="s">
        <v>553</v>
      </c>
      <c r="E535" s="40" t="s">
        <v>1049</v>
      </c>
    </row>
    <row r="536" spans="1:6" s="40" customFormat="1" ht="30" x14ac:dyDescent="0.25">
      <c r="A536" s="369"/>
      <c r="B536" s="379"/>
      <c r="C536" s="44">
        <f t="shared" si="17"/>
        <v>15</v>
      </c>
      <c r="D536" s="48" t="s">
        <v>554</v>
      </c>
      <c r="E536" s="40" t="s">
        <v>1050</v>
      </c>
    </row>
    <row r="537" spans="1:6" s="40" customFormat="1" x14ac:dyDescent="0.25">
      <c r="A537" s="369"/>
      <c r="B537" s="379"/>
      <c r="C537" s="44"/>
      <c r="D537" s="47" t="s">
        <v>555</v>
      </c>
    </row>
    <row r="538" spans="1:6" s="40" customFormat="1" x14ac:dyDescent="0.25">
      <c r="A538" s="369"/>
      <c r="B538" s="379"/>
      <c r="C538" s="44">
        <f>C536+1</f>
        <v>16</v>
      </c>
      <c r="D538" s="48" t="s">
        <v>556</v>
      </c>
      <c r="E538" s="40" t="s">
        <v>1051</v>
      </c>
    </row>
    <row r="539" spans="1:6" s="40" customFormat="1" x14ac:dyDescent="0.25">
      <c r="A539" s="369"/>
      <c r="B539" s="379"/>
      <c r="C539" s="44">
        <f>C538+1</f>
        <v>17</v>
      </c>
      <c r="D539" s="48" t="s">
        <v>557</v>
      </c>
      <c r="E539" s="40" t="s">
        <v>1052</v>
      </c>
    </row>
    <row r="540" spans="1:6" s="40" customFormat="1" ht="30" x14ac:dyDescent="0.25">
      <c r="A540" s="369"/>
      <c r="B540" s="379"/>
      <c r="C540" s="44">
        <f t="shared" ref="C540:C554" si="18">C539+1</f>
        <v>18</v>
      </c>
      <c r="D540" s="48" t="s">
        <v>558</v>
      </c>
      <c r="E540" s="40" t="s">
        <v>1053</v>
      </c>
    </row>
    <row r="541" spans="1:6" s="40" customFormat="1" x14ac:dyDescent="0.25">
      <c r="A541" s="369"/>
      <c r="B541" s="379"/>
      <c r="C541" s="44">
        <f t="shared" si="18"/>
        <v>19</v>
      </c>
      <c r="D541" s="48" t="s">
        <v>559</v>
      </c>
      <c r="E541" s="40" t="s">
        <v>1054</v>
      </c>
    </row>
    <row r="542" spans="1:6" s="40" customFormat="1" x14ac:dyDescent="0.25">
      <c r="A542" s="369"/>
      <c r="B542" s="379"/>
      <c r="C542" s="44">
        <f t="shared" si="18"/>
        <v>20</v>
      </c>
      <c r="D542" s="48" t="s">
        <v>560</v>
      </c>
      <c r="E542" s="40" t="s">
        <v>1055</v>
      </c>
    </row>
    <row r="543" spans="1:6" s="40" customFormat="1" x14ac:dyDescent="0.25">
      <c r="A543" s="369"/>
      <c r="B543" s="379"/>
      <c r="C543" s="44">
        <f t="shared" si="18"/>
        <v>21</v>
      </c>
      <c r="D543" s="48" t="s">
        <v>561</v>
      </c>
      <c r="E543" s="40" t="s">
        <v>1056</v>
      </c>
    </row>
    <row r="544" spans="1:6" s="40" customFormat="1" x14ac:dyDescent="0.25">
      <c r="A544" s="369"/>
      <c r="B544" s="379"/>
      <c r="C544" s="44">
        <f t="shared" si="18"/>
        <v>22</v>
      </c>
      <c r="D544" s="48" t="s">
        <v>562</v>
      </c>
      <c r="E544" s="40" t="s">
        <v>1057</v>
      </c>
    </row>
    <row r="545" spans="1:6" s="40" customFormat="1" x14ac:dyDescent="0.25">
      <c r="A545" s="369"/>
      <c r="B545" s="379"/>
      <c r="C545" s="44">
        <f t="shared" si="18"/>
        <v>23</v>
      </c>
      <c r="D545" s="48" t="s">
        <v>563</v>
      </c>
      <c r="E545" s="40" t="s">
        <v>1058</v>
      </c>
      <c r="F545" s="390" t="s">
        <v>1245</v>
      </c>
    </row>
    <row r="546" spans="1:6" s="40" customFormat="1" ht="18.75" thickBot="1" x14ac:dyDescent="0.3">
      <c r="A546" s="369"/>
      <c r="B546" s="379"/>
      <c r="C546" s="46">
        <f t="shared" si="18"/>
        <v>24</v>
      </c>
      <c r="D546" s="50" t="s">
        <v>564</v>
      </c>
      <c r="E546" s="40" t="s">
        <v>1058</v>
      </c>
      <c r="F546" s="391"/>
    </row>
    <row r="547" spans="1:6" s="40" customFormat="1" x14ac:dyDescent="0.25">
      <c r="A547" s="369"/>
      <c r="B547" s="380">
        <v>19</v>
      </c>
      <c r="C547" s="43"/>
      <c r="D547" s="47" t="s">
        <v>565</v>
      </c>
    </row>
    <row r="548" spans="1:6" s="40" customFormat="1" x14ac:dyDescent="0.25">
      <c r="A548" s="369"/>
      <c r="B548" s="381"/>
      <c r="C548" s="44">
        <v>1</v>
      </c>
      <c r="D548" s="48" t="s">
        <v>566</v>
      </c>
      <c r="E548" s="40" t="s">
        <v>1059</v>
      </c>
    </row>
    <row r="549" spans="1:6" s="40" customFormat="1" x14ac:dyDescent="0.25">
      <c r="A549" s="369"/>
      <c r="B549" s="381"/>
      <c r="C549" s="44">
        <f>C548+1</f>
        <v>2</v>
      </c>
      <c r="D549" s="48" t="s">
        <v>567</v>
      </c>
      <c r="E549" s="40" t="s">
        <v>1060</v>
      </c>
    </row>
    <row r="550" spans="1:6" s="40" customFormat="1" x14ac:dyDescent="0.25">
      <c r="A550" s="369"/>
      <c r="B550" s="381"/>
      <c r="C550" s="44">
        <f t="shared" si="18"/>
        <v>3</v>
      </c>
      <c r="D550" s="48" t="s">
        <v>568</v>
      </c>
      <c r="E550" s="40" t="s">
        <v>1061</v>
      </c>
    </row>
    <row r="551" spans="1:6" s="40" customFormat="1" ht="30" x14ac:dyDescent="0.25">
      <c r="A551" s="369"/>
      <c r="B551" s="381"/>
      <c r="C551" s="44">
        <f t="shared" si="18"/>
        <v>4</v>
      </c>
      <c r="D551" s="48" t="s">
        <v>569</v>
      </c>
      <c r="E551" s="40" t="s">
        <v>1062</v>
      </c>
    </row>
    <row r="552" spans="1:6" s="40" customFormat="1" ht="30" x14ac:dyDescent="0.25">
      <c r="A552" s="369"/>
      <c r="B552" s="381"/>
      <c r="C552" s="44">
        <f t="shared" si="18"/>
        <v>5</v>
      </c>
      <c r="D552" s="48" t="s">
        <v>570</v>
      </c>
      <c r="E552" s="40" t="s">
        <v>1063</v>
      </c>
    </row>
    <row r="553" spans="1:6" s="40" customFormat="1" x14ac:dyDescent="0.25">
      <c r="A553" s="369"/>
      <c r="B553" s="381"/>
      <c r="C553" s="44">
        <f t="shared" si="18"/>
        <v>6</v>
      </c>
      <c r="D553" s="48" t="s">
        <v>571</v>
      </c>
      <c r="E553" s="40" t="s">
        <v>1064</v>
      </c>
    </row>
    <row r="554" spans="1:6" s="40" customFormat="1" x14ac:dyDescent="0.25">
      <c r="A554" s="369"/>
      <c r="B554" s="381"/>
      <c r="C554" s="44">
        <f t="shared" si="18"/>
        <v>7</v>
      </c>
      <c r="D554" s="48" t="s">
        <v>572</v>
      </c>
      <c r="E554" s="40" t="s">
        <v>1065</v>
      </c>
    </row>
    <row r="555" spans="1:6" s="40" customFormat="1" x14ac:dyDescent="0.25">
      <c r="A555" s="369"/>
      <c r="B555" s="381"/>
      <c r="C555" s="44"/>
      <c r="D555" s="47" t="s">
        <v>573</v>
      </c>
    </row>
    <row r="556" spans="1:6" s="40" customFormat="1" x14ac:dyDescent="0.25">
      <c r="A556" s="369"/>
      <c r="B556" s="381"/>
      <c r="C556" s="44">
        <f>C554+1</f>
        <v>8</v>
      </c>
      <c r="D556" s="48" t="s">
        <v>574</v>
      </c>
      <c r="E556" s="40" t="s">
        <v>1066</v>
      </c>
    </row>
    <row r="557" spans="1:6" s="40" customFormat="1" x14ac:dyDescent="0.25">
      <c r="A557" s="369"/>
      <c r="B557" s="381"/>
      <c r="C557" s="44">
        <f t="shared" ref="C557:C562" si="19">C556+1</f>
        <v>9</v>
      </c>
      <c r="D557" s="48" t="s">
        <v>575</v>
      </c>
      <c r="E557" s="40" t="s">
        <v>1067</v>
      </c>
    </row>
    <row r="558" spans="1:6" s="40" customFormat="1" x14ac:dyDescent="0.25">
      <c r="A558" s="369"/>
      <c r="B558" s="381"/>
      <c r="C558" s="44">
        <f t="shared" si="19"/>
        <v>10</v>
      </c>
      <c r="D558" s="48" t="s">
        <v>576</v>
      </c>
      <c r="E558" s="40" t="s">
        <v>1068</v>
      </c>
    </row>
    <row r="559" spans="1:6" s="40" customFormat="1" x14ac:dyDescent="0.25">
      <c r="A559" s="369"/>
      <c r="B559" s="381"/>
      <c r="C559" s="44">
        <f t="shared" si="19"/>
        <v>11</v>
      </c>
      <c r="D559" s="48" t="s">
        <v>577</v>
      </c>
      <c r="E559" s="40" t="s">
        <v>1069</v>
      </c>
    </row>
    <row r="560" spans="1:6" s="40" customFormat="1" x14ac:dyDescent="0.25">
      <c r="A560" s="369"/>
      <c r="B560" s="381"/>
      <c r="C560" s="44">
        <f t="shared" si="19"/>
        <v>12</v>
      </c>
      <c r="D560" s="48" t="s">
        <v>578</v>
      </c>
      <c r="E560" s="40" t="s">
        <v>1070</v>
      </c>
    </row>
    <row r="561" spans="1:5" s="40" customFormat="1" x14ac:dyDescent="0.25">
      <c r="A561" s="369"/>
      <c r="B561" s="381"/>
      <c r="C561" s="44">
        <f t="shared" si="19"/>
        <v>13</v>
      </c>
      <c r="D561" s="48" t="s">
        <v>579</v>
      </c>
      <c r="E561" s="40" t="s">
        <v>1071</v>
      </c>
    </row>
    <row r="562" spans="1:5" s="40" customFormat="1" ht="30" x14ac:dyDescent="0.25">
      <c r="A562" s="369"/>
      <c r="B562" s="381"/>
      <c r="C562" s="44">
        <f t="shared" si="19"/>
        <v>14</v>
      </c>
      <c r="D562" s="48" t="s">
        <v>580</v>
      </c>
      <c r="E562" s="40" t="s">
        <v>1072</v>
      </c>
    </row>
    <row r="563" spans="1:5" s="40" customFormat="1" x14ac:dyDescent="0.25">
      <c r="A563" s="369"/>
      <c r="B563" s="381"/>
      <c r="C563" s="44"/>
      <c r="D563" s="47" t="s">
        <v>581</v>
      </c>
    </row>
    <row r="564" spans="1:5" s="40" customFormat="1" x14ac:dyDescent="0.25">
      <c r="A564" s="369"/>
      <c r="B564" s="381"/>
      <c r="C564" s="44">
        <f>C562+1</f>
        <v>15</v>
      </c>
      <c r="D564" s="48" t="s">
        <v>582</v>
      </c>
      <c r="E564" s="40" t="s">
        <v>1243</v>
      </c>
    </row>
    <row r="565" spans="1:5" s="40" customFormat="1" x14ac:dyDescent="0.25">
      <c r="A565" s="369"/>
      <c r="B565" s="381"/>
      <c r="C565" s="44">
        <f t="shared" ref="C565:C571" si="20">C564+1</f>
        <v>16</v>
      </c>
      <c r="D565" s="48" t="s">
        <v>583</v>
      </c>
      <c r="E565" s="40" t="s">
        <v>1244</v>
      </c>
    </row>
    <row r="566" spans="1:5" s="40" customFormat="1" x14ac:dyDescent="0.25">
      <c r="A566" s="369"/>
      <c r="B566" s="381"/>
      <c r="C566" s="44">
        <f t="shared" si="20"/>
        <v>17</v>
      </c>
      <c r="D566" s="48" t="s">
        <v>584</v>
      </c>
      <c r="E566" s="40" t="s">
        <v>1242</v>
      </c>
    </row>
    <row r="567" spans="1:5" s="40" customFormat="1" x14ac:dyDescent="0.25">
      <c r="A567" s="369"/>
      <c r="B567" s="381"/>
      <c r="C567" s="44">
        <f t="shared" si="20"/>
        <v>18</v>
      </c>
      <c r="D567" s="48" t="s">
        <v>585</v>
      </c>
      <c r="E567" s="40" t="s">
        <v>1241</v>
      </c>
    </row>
    <row r="568" spans="1:5" s="40" customFormat="1" x14ac:dyDescent="0.25">
      <c r="A568" s="369"/>
      <c r="B568" s="381"/>
      <c r="C568" s="44">
        <f t="shared" si="20"/>
        <v>19</v>
      </c>
      <c r="D568" s="48" t="s">
        <v>586</v>
      </c>
      <c r="E568" s="40" t="s">
        <v>1240</v>
      </c>
    </row>
    <row r="569" spans="1:5" s="40" customFormat="1" x14ac:dyDescent="0.25">
      <c r="A569" s="369"/>
      <c r="B569" s="381"/>
      <c r="C569" s="44">
        <f t="shared" si="20"/>
        <v>20</v>
      </c>
      <c r="D569" s="48" t="s">
        <v>587</v>
      </c>
      <c r="E569" s="40" t="s">
        <v>1237</v>
      </c>
    </row>
    <row r="570" spans="1:5" s="40" customFormat="1" x14ac:dyDescent="0.25">
      <c r="A570" s="369"/>
      <c r="B570" s="381"/>
      <c r="C570" s="44">
        <f t="shared" si="20"/>
        <v>21</v>
      </c>
      <c r="D570" s="48" t="s">
        <v>588</v>
      </c>
      <c r="E570" s="40" t="s">
        <v>1239</v>
      </c>
    </row>
    <row r="571" spans="1:5" s="40" customFormat="1" ht="15.75" thickBot="1" x14ac:dyDescent="0.3">
      <c r="A571" s="369"/>
      <c r="B571" s="381"/>
      <c r="C571" s="41">
        <f t="shared" si="20"/>
        <v>22</v>
      </c>
      <c r="D571" s="48" t="s">
        <v>589</v>
      </c>
      <c r="E571" s="40" t="s">
        <v>1238</v>
      </c>
    </row>
    <row r="572" spans="1:5" s="40" customFormat="1" x14ac:dyDescent="0.25">
      <c r="A572" s="369"/>
      <c r="B572" s="381"/>
      <c r="C572" s="44"/>
      <c r="D572" s="47" t="s">
        <v>590</v>
      </c>
    </row>
    <row r="573" spans="1:5" s="40" customFormat="1" x14ac:dyDescent="0.25">
      <c r="A573" s="369"/>
      <c r="B573" s="381"/>
      <c r="C573" s="44">
        <f>C571+1</f>
        <v>23</v>
      </c>
      <c r="D573" s="48" t="s">
        <v>591</v>
      </c>
      <c r="E573" s="51"/>
    </row>
    <row r="574" spans="1:5" s="40" customFormat="1" x14ac:dyDescent="0.25">
      <c r="A574" s="369"/>
      <c r="B574" s="381"/>
      <c r="C574" s="44">
        <f>C573+1</f>
        <v>24</v>
      </c>
      <c r="D574" s="48" t="s">
        <v>592</v>
      </c>
      <c r="E574" s="51"/>
    </row>
    <row r="575" spans="1:5" s="40" customFormat="1" x14ac:dyDescent="0.25">
      <c r="A575" s="369"/>
      <c r="B575" s="381"/>
      <c r="C575" s="44">
        <f>C574+1</f>
        <v>25</v>
      </c>
      <c r="D575" s="48" t="s">
        <v>593</v>
      </c>
      <c r="E575" s="51"/>
    </row>
    <row r="576" spans="1:5" s="40" customFormat="1" ht="15.75" thickBot="1" x14ac:dyDescent="0.3">
      <c r="A576" s="370"/>
      <c r="B576" s="381"/>
      <c r="C576" s="41">
        <f>C575+1</f>
        <v>26</v>
      </c>
      <c r="D576" s="48" t="s">
        <v>594</v>
      </c>
      <c r="E576" s="51"/>
    </row>
  </sheetData>
  <mergeCells count="33">
    <mergeCell ref="A311:A357"/>
    <mergeCell ref="B311:B343"/>
    <mergeCell ref="B344:B357"/>
    <mergeCell ref="A2:A27"/>
    <mergeCell ref="B2:B27"/>
    <mergeCell ref="A28:A106"/>
    <mergeCell ref="B28:B64"/>
    <mergeCell ref="B65:B106"/>
    <mergeCell ref="A107:A191"/>
    <mergeCell ref="B107:B148"/>
    <mergeCell ref="B149:B191"/>
    <mergeCell ref="A192:A310"/>
    <mergeCell ref="B192:B204"/>
    <mergeCell ref="B205:B244"/>
    <mergeCell ref="B245:B294"/>
    <mergeCell ref="B295:B310"/>
    <mergeCell ref="F451:F452"/>
    <mergeCell ref="E16:E18"/>
    <mergeCell ref="F16:F18"/>
    <mergeCell ref="F545:F546"/>
    <mergeCell ref="F528:F529"/>
    <mergeCell ref="A490:A512"/>
    <mergeCell ref="B490:B512"/>
    <mergeCell ref="A513:A576"/>
    <mergeCell ref="B513:B519"/>
    <mergeCell ref="B520:B546"/>
    <mergeCell ref="B547:B576"/>
    <mergeCell ref="A358:A425"/>
    <mergeCell ref="B358:B390"/>
    <mergeCell ref="B391:B425"/>
    <mergeCell ref="A426:A489"/>
    <mergeCell ref="B426:B465"/>
    <mergeCell ref="B466:B489"/>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F179-488C-4D0B-BDDC-91F4EE3A66F4}">
  <dimension ref="A1:K38"/>
  <sheetViews>
    <sheetView topLeftCell="A4" zoomScale="110" zoomScaleNormal="110" workbookViewId="0">
      <selection activeCell="H16" sqref="H16"/>
    </sheetView>
  </sheetViews>
  <sheetFormatPr defaultRowHeight="15" x14ac:dyDescent="0.25"/>
  <cols>
    <col min="1" max="1" width="6" customWidth="1"/>
    <col min="2" max="2" width="28.85546875" customWidth="1"/>
    <col min="3" max="3" width="8.5703125" bestFit="1" customWidth="1"/>
    <col min="4" max="4" width="9" bestFit="1" customWidth="1"/>
    <col min="7" max="7" width="11" customWidth="1"/>
    <col min="8" max="8" width="10.85546875" customWidth="1"/>
    <col min="9" max="9" width="6.7109375" bestFit="1" customWidth="1"/>
    <col min="10" max="10" width="34.5703125" customWidth="1"/>
  </cols>
  <sheetData>
    <row r="1" spans="1:11" ht="15.75" thickBot="1" x14ac:dyDescent="0.3">
      <c r="B1" s="387"/>
      <c r="C1" s="387"/>
      <c r="D1" s="387"/>
      <c r="E1" s="387"/>
      <c r="F1" s="57"/>
    </row>
    <row r="2" spans="1:11" ht="36" customHeight="1" thickBot="1" x14ac:dyDescent="0.3">
      <c r="A2" s="153" t="s">
        <v>730</v>
      </c>
      <c r="B2" s="157" t="s">
        <v>730</v>
      </c>
      <c r="C2" s="162" t="s">
        <v>731</v>
      </c>
      <c r="D2" s="166" t="s">
        <v>731</v>
      </c>
      <c r="E2" s="150" t="s">
        <v>732</v>
      </c>
      <c r="F2" s="150" t="s">
        <v>732</v>
      </c>
      <c r="G2" s="150" t="s">
        <v>733</v>
      </c>
      <c r="H2" s="150" t="s">
        <v>734</v>
      </c>
      <c r="I2" s="150" t="s">
        <v>735</v>
      </c>
      <c r="J2" s="150" t="s">
        <v>737</v>
      </c>
      <c r="K2" s="150" t="s">
        <v>1433</v>
      </c>
    </row>
    <row r="3" spans="1:11" x14ac:dyDescent="0.25">
      <c r="A3" s="154">
        <v>1</v>
      </c>
      <c r="B3" s="158" t="s">
        <v>738</v>
      </c>
      <c r="C3" s="163">
        <v>0.15</v>
      </c>
      <c r="D3" s="167">
        <v>0.2</v>
      </c>
      <c r="E3" s="170">
        <f>C3*$E$14</f>
        <v>27</v>
      </c>
      <c r="F3" s="170">
        <f>D3*$E$14</f>
        <v>36</v>
      </c>
      <c r="G3" s="191">
        <v>1</v>
      </c>
      <c r="H3" s="192">
        <v>5</v>
      </c>
      <c r="I3" s="193">
        <f>'2022 CFA Level 1 LOS '!C574+'2022 CFA Level 1 LOS '!C578+'2022 CFA Level 1 LOS '!C582+'2022 CFA Level 1 LOS '!C591</f>
        <v>22</v>
      </c>
      <c r="J3" s="194" t="s">
        <v>1430</v>
      </c>
      <c r="K3" s="151">
        <v>19</v>
      </c>
    </row>
    <row r="4" spans="1:11" x14ac:dyDescent="0.25">
      <c r="A4" s="155">
        <v>2</v>
      </c>
      <c r="B4" s="159" t="s">
        <v>0</v>
      </c>
      <c r="C4" s="163">
        <v>0.08</v>
      </c>
      <c r="D4" s="167">
        <v>0.12</v>
      </c>
      <c r="E4" s="170">
        <f t="shared" ref="E4:E12" si="0">C4*$E$14</f>
        <v>14.4</v>
      </c>
      <c r="F4" s="170">
        <f t="shared" ref="F4:F12" si="1">D4*$E$14</f>
        <v>21.599999999999998</v>
      </c>
      <c r="G4" s="191">
        <v>2</v>
      </c>
      <c r="H4" s="192">
        <v>7</v>
      </c>
      <c r="I4" s="193">
        <f>'2022 CFA Level 1 LOS '!C8+'2022 CFA Level 1 LOS '!C23+'2022 CFA Level 1 LOS '!C38+'2022 CFA Level 1 LOS '!C56+'2022 CFA Level 1 LOS '!C67+'2022 CFA Level 1 LOS '!C81+'2022 CFA Level 1 LOS '!C90</f>
        <v>81</v>
      </c>
      <c r="J4" s="194" t="s">
        <v>1422</v>
      </c>
      <c r="K4" s="115" t="s">
        <v>1434</v>
      </c>
    </row>
    <row r="5" spans="1:11" x14ac:dyDescent="0.25">
      <c r="A5" s="155">
        <v>3</v>
      </c>
      <c r="B5" s="159" t="s">
        <v>1</v>
      </c>
      <c r="C5" s="163">
        <v>0.08</v>
      </c>
      <c r="D5" s="167">
        <v>0.12</v>
      </c>
      <c r="E5" s="170">
        <f t="shared" si="0"/>
        <v>14.4</v>
      </c>
      <c r="F5" s="170">
        <f t="shared" si="1"/>
        <v>21.599999999999998</v>
      </c>
      <c r="G5" s="191">
        <v>2</v>
      </c>
      <c r="H5" s="192">
        <v>7</v>
      </c>
      <c r="I5" s="193">
        <f>'2022 CFA Level 1 LOS '!C97+'2022 CFA Level 1 LOS '!C106+'2022 CFA Level 1 LOS '!C122+'2022 CFA Level 1 LOS '!C132+'2022 CFA Level 1 LOS '!C153+'2022 CFA Level 1 LOS '!C164+'2022 CFA Level 1 LOS '!C175</f>
        <v>78</v>
      </c>
      <c r="J5" s="194" t="s">
        <v>1423</v>
      </c>
      <c r="K5" s="115" t="s">
        <v>1435</v>
      </c>
    </row>
    <row r="6" spans="1:11" x14ac:dyDescent="0.25">
      <c r="A6" s="155">
        <v>4</v>
      </c>
      <c r="B6" s="159" t="s">
        <v>2</v>
      </c>
      <c r="C6" s="163">
        <v>0.13</v>
      </c>
      <c r="D6" s="167">
        <v>0.17</v>
      </c>
      <c r="E6" s="170">
        <f t="shared" si="0"/>
        <v>23.400000000000002</v>
      </c>
      <c r="F6" s="170">
        <f t="shared" si="1"/>
        <v>30.6</v>
      </c>
      <c r="G6" s="191">
        <v>4</v>
      </c>
      <c r="H6" s="192">
        <v>12</v>
      </c>
      <c r="I6" s="193">
        <f>'2022 CFA Level 1 LOS '!C182+'2022 CFA Level 1 LOS '!C188+'2022 CFA Level 1 LOS '!C201+'2022 CFA Level 1 LOS '!C210+'2022 CFA Level 1 LOS '!C220+'2022 CFA Level 1 LOS '!C228+'2022 CFA Level 1 LOS '!C241+'2022 CFA Level 1 LOS '!C256+'2022 CFA Level 1 LOS '!C267+'2022 CFA Level 1 LOS '!C278+'2022 CFA Level 1 LOS '!C288+'2022 CFA Level 1 LOS '!C294</f>
        <v>107</v>
      </c>
      <c r="J6" s="194" t="s">
        <v>1424</v>
      </c>
      <c r="K6" s="115" t="s">
        <v>1436</v>
      </c>
    </row>
    <row r="7" spans="1:11" x14ac:dyDescent="0.25">
      <c r="A7" s="155">
        <v>5</v>
      </c>
      <c r="B7" s="159" t="s">
        <v>3</v>
      </c>
      <c r="C7" s="163">
        <v>0.08</v>
      </c>
      <c r="D7" s="167">
        <v>0.12</v>
      </c>
      <c r="E7" s="170">
        <f t="shared" si="0"/>
        <v>14.4</v>
      </c>
      <c r="F7" s="170">
        <f t="shared" si="1"/>
        <v>21.599999999999998</v>
      </c>
      <c r="G7" s="191">
        <v>2</v>
      </c>
      <c r="H7" s="192">
        <v>6</v>
      </c>
      <c r="I7" s="193">
        <f>'2022 CFA Level 1 LOS '!C306+'2022 CFA Level 1 LOS '!C317+'2022 CFA Level 1 LOS '!C325+'2022 CFA Level 1 LOS '!C331+'2022 CFA Level 1 LOS '!C337</f>
        <v>32</v>
      </c>
      <c r="J7" s="194" t="s">
        <v>1425</v>
      </c>
      <c r="K7" s="115" t="s">
        <v>1437</v>
      </c>
    </row>
    <row r="8" spans="1:11" x14ac:dyDescent="0.25">
      <c r="A8" s="155">
        <v>6</v>
      </c>
      <c r="B8" s="159" t="s">
        <v>748</v>
      </c>
      <c r="C8" s="163">
        <v>0.05</v>
      </c>
      <c r="D8" s="167">
        <v>0.08</v>
      </c>
      <c r="E8" s="170">
        <f t="shared" si="0"/>
        <v>9</v>
      </c>
      <c r="F8" s="170">
        <f t="shared" si="1"/>
        <v>14.4</v>
      </c>
      <c r="G8" s="191">
        <v>2</v>
      </c>
      <c r="H8" s="192">
        <v>6</v>
      </c>
      <c r="I8" s="193">
        <f>'2022 CFA Level 1 LOS '!C350+'2022 CFA Level 1 LOS '!C362+'2022 CFA Level 1 LOS '!C370+'2022 CFA Level 1 LOS '!C379+'2022 CFA Level 1 LOS '!C391+'2022 CFA Level 1 LOS '!C405</f>
        <v>62</v>
      </c>
      <c r="J8" s="194" t="s">
        <v>1426</v>
      </c>
      <c r="K8" s="115" t="s">
        <v>1438</v>
      </c>
    </row>
    <row r="9" spans="1:11" x14ac:dyDescent="0.25">
      <c r="A9" s="155">
        <v>7</v>
      </c>
      <c r="B9" s="159" t="s">
        <v>751</v>
      </c>
      <c r="C9" s="163">
        <v>0.1</v>
      </c>
      <c r="D9" s="167">
        <v>0.12</v>
      </c>
      <c r="E9" s="170">
        <f t="shared" si="0"/>
        <v>18</v>
      </c>
      <c r="F9" s="170">
        <f t="shared" si="1"/>
        <v>21.599999999999998</v>
      </c>
      <c r="G9" s="191">
        <v>2</v>
      </c>
      <c r="H9" s="192">
        <v>6</v>
      </c>
      <c r="I9" s="193">
        <f>'2022 CFA Level 1 LOS '!C412+'2022 CFA Level 1 LOS '!C423+'2022 CFA Level 1 LOS '!C435+'2022 CFA Level 1 LOS '!C445+'2022 CFA Level 1 LOS '!C458+'2022 CFA Level 1 LOS '!C469</f>
        <v>58</v>
      </c>
      <c r="J9" s="194" t="s">
        <v>1442</v>
      </c>
      <c r="K9" s="115" t="s">
        <v>1439</v>
      </c>
    </row>
    <row r="10" spans="1:11" x14ac:dyDescent="0.25">
      <c r="A10" s="155">
        <v>8</v>
      </c>
      <c r="B10" s="159" t="s">
        <v>4</v>
      </c>
      <c r="C10" s="163">
        <v>0.1</v>
      </c>
      <c r="D10" s="167">
        <v>0.12</v>
      </c>
      <c r="E10" s="170">
        <f t="shared" si="0"/>
        <v>18</v>
      </c>
      <c r="F10" s="170">
        <f t="shared" si="1"/>
        <v>21.599999999999998</v>
      </c>
      <c r="G10" s="191">
        <v>1</v>
      </c>
      <c r="H10" s="192">
        <v>2</v>
      </c>
      <c r="I10" s="193">
        <f>'2022 CFA Level 1 LOS '!C476+'2022 CFA Level 1 LOS '!C492</f>
        <v>21</v>
      </c>
      <c r="J10" s="194" t="s">
        <v>1427</v>
      </c>
      <c r="K10" s="152">
        <v>15</v>
      </c>
    </row>
    <row r="11" spans="1:11" x14ac:dyDescent="0.25">
      <c r="A11" s="155">
        <v>9</v>
      </c>
      <c r="B11" s="159" t="s">
        <v>754</v>
      </c>
      <c r="C11" s="163">
        <v>0.05</v>
      </c>
      <c r="D11" s="167">
        <v>0.08</v>
      </c>
      <c r="E11" s="170">
        <f t="shared" si="0"/>
        <v>9</v>
      </c>
      <c r="F11" s="170">
        <f t="shared" si="1"/>
        <v>14.4</v>
      </c>
      <c r="G11" s="191">
        <v>1</v>
      </c>
      <c r="H11" s="192">
        <v>1</v>
      </c>
      <c r="I11" s="193">
        <f>'2022 CFA Level 1 LOS '!C503</f>
        <v>10</v>
      </c>
      <c r="J11" s="194" t="s">
        <v>1428</v>
      </c>
      <c r="K11" s="151">
        <v>16</v>
      </c>
    </row>
    <row r="12" spans="1:11" ht="15.75" thickBot="1" x14ac:dyDescent="0.3">
      <c r="A12" s="156">
        <v>10</v>
      </c>
      <c r="B12" s="160" t="s">
        <v>5</v>
      </c>
      <c r="C12" s="164">
        <v>0.05</v>
      </c>
      <c r="D12" s="168">
        <v>0.08</v>
      </c>
      <c r="E12" s="170">
        <f t="shared" si="0"/>
        <v>9</v>
      </c>
      <c r="F12" s="170">
        <f t="shared" si="1"/>
        <v>14.4</v>
      </c>
      <c r="G12" s="195">
        <v>2</v>
      </c>
      <c r="H12" s="196">
        <v>8</v>
      </c>
      <c r="I12" s="197">
        <f>'2022 CFA Level 1 LOS '!C510+'2022 CFA Level 1 LOS '!C520+'2022 CFA Level 1 LOS '!C530+'2022 CFA Level 1 LOS '!C538+'2022 CFA Level 1 LOS '!C542+'2022 CFA Level 1 LOS '!C550+'2022 CFA Level 1 LOS '!C560+'2022 CFA Level 1 LOS '!C565</f>
        <v>54</v>
      </c>
      <c r="J12" s="198" t="s">
        <v>1429</v>
      </c>
      <c r="K12" s="123" t="s">
        <v>1440</v>
      </c>
    </row>
    <row r="13" spans="1:11" ht="15.75" thickBot="1" x14ac:dyDescent="0.3">
      <c r="A13" s="147"/>
      <c r="B13" s="161"/>
      <c r="C13" s="165">
        <f t="shared" ref="C13:I13" si="2">SUM(C3:C12)</f>
        <v>0.87000000000000011</v>
      </c>
      <c r="D13" s="169">
        <f t="shared" si="2"/>
        <v>1.21</v>
      </c>
      <c r="E13" s="171">
        <f t="shared" si="2"/>
        <v>156.60000000000002</v>
      </c>
      <c r="F13" s="173">
        <f t="shared" si="2"/>
        <v>217.79999999999998</v>
      </c>
      <c r="G13" s="174">
        <f t="shared" si="2"/>
        <v>19</v>
      </c>
      <c r="H13" s="175">
        <f t="shared" si="2"/>
        <v>60</v>
      </c>
      <c r="I13" s="176">
        <f t="shared" si="2"/>
        <v>525</v>
      </c>
    </row>
    <row r="14" spans="1:11" ht="15.75" thickBot="1" x14ac:dyDescent="0.3">
      <c r="E14" s="172">
        <v>180</v>
      </c>
      <c r="F14" s="58"/>
    </row>
    <row r="15" spans="1:11" ht="15.75" thickBot="1" x14ac:dyDescent="0.3">
      <c r="A15" s="59"/>
      <c r="B15" s="60"/>
    </row>
    <row r="16" spans="1:11" x14ac:dyDescent="0.25">
      <c r="A16" s="70"/>
      <c r="B16" s="71" t="s">
        <v>1257</v>
      </c>
      <c r="C16" s="72"/>
      <c r="D16" s="72"/>
      <c r="E16" s="73" t="s">
        <v>732</v>
      </c>
      <c r="F16" s="74" t="s">
        <v>732</v>
      </c>
      <c r="H16" t="s">
        <v>1260</v>
      </c>
    </row>
    <row r="17" spans="1:6" x14ac:dyDescent="0.25">
      <c r="A17" s="75">
        <v>1</v>
      </c>
      <c r="B17" s="62" t="s">
        <v>738</v>
      </c>
      <c r="C17" s="63">
        <v>0.15</v>
      </c>
      <c r="D17" s="63">
        <v>0.2</v>
      </c>
      <c r="E17" s="64">
        <f t="shared" ref="E17:F20" si="3">E3</f>
        <v>27</v>
      </c>
      <c r="F17" s="76">
        <f t="shared" si="3"/>
        <v>36</v>
      </c>
    </row>
    <row r="18" spans="1:6" x14ac:dyDescent="0.25">
      <c r="A18" s="75">
        <v>2</v>
      </c>
      <c r="B18" s="62" t="s">
        <v>0</v>
      </c>
      <c r="C18" s="63">
        <v>0.08</v>
      </c>
      <c r="D18" s="63">
        <v>0.12</v>
      </c>
      <c r="E18" s="64">
        <f t="shared" si="3"/>
        <v>14.4</v>
      </c>
      <c r="F18" s="76">
        <f t="shared" si="3"/>
        <v>21.599999999999998</v>
      </c>
    </row>
    <row r="19" spans="1:6" x14ac:dyDescent="0.25">
      <c r="A19" s="75">
        <v>3</v>
      </c>
      <c r="B19" s="62" t="s">
        <v>1</v>
      </c>
      <c r="C19" s="63">
        <v>0.08</v>
      </c>
      <c r="D19" s="63">
        <v>0.12</v>
      </c>
      <c r="E19" s="64">
        <f t="shared" si="3"/>
        <v>14.4</v>
      </c>
      <c r="F19" s="76">
        <f t="shared" si="3"/>
        <v>21.599999999999998</v>
      </c>
    </row>
    <row r="20" spans="1:6" x14ac:dyDescent="0.25">
      <c r="A20" s="75">
        <v>4</v>
      </c>
      <c r="B20" s="62" t="s">
        <v>2</v>
      </c>
      <c r="C20" s="65">
        <v>0.13</v>
      </c>
      <c r="D20" s="65">
        <v>0.17</v>
      </c>
      <c r="E20" s="66">
        <f t="shared" si="3"/>
        <v>23.400000000000002</v>
      </c>
      <c r="F20" s="77">
        <f t="shared" si="3"/>
        <v>30.6</v>
      </c>
    </row>
    <row r="21" spans="1:6" ht="15.75" thickBot="1" x14ac:dyDescent="0.3">
      <c r="A21" s="78"/>
      <c r="B21" s="79" t="s">
        <v>1257</v>
      </c>
      <c r="C21" s="80">
        <f>SUM(C17:C20)</f>
        <v>0.44</v>
      </c>
      <c r="D21" s="80">
        <f>SUM(D17:D20)</f>
        <v>0.61</v>
      </c>
      <c r="E21" s="81">
        <f>SUM(E17:E20)</f>
        <v>79.2</v>
      </c>
      <c r="F21" s="82">
        <f>SUM(F17:F20)</f>
        <v>109.79999999999998</v>
      </c>
    </row>
    <row r="22" spans="1:6" ht="15.75" thickBot="1" x14ac:dyDescent="0.3">
      <c r="A22" s="68"/>
      <c r="B22" s="69"/>
    </row>
    <row r="23" spans="1:6" x14ac:dyDescent="0.25">
      <c r="A23" s="70"/>
      <c r="B23" s="71" t="s">
        <v>1258</v>
      </c>
      <c r="C23" s="72"/>
      <c r="D23" s="72"/>
      <c r="E23" s="73" t="s">
        <v>732</v>
      </c>
      <c r="F23" s="74" t="s">
        <v>732</v>
      </c>
    </row>
    <row r="24" spans="1:6" x14ac:dyDescent="0.25">
      <c r="A24" s="75">
        <v>5</v>
      </c>
      <c r="B24" s="18" t="s">
        <v>3</v>
      </c>
      <c r="C24" s="19">
        <v>0.08</v>
      </c>
      <c r="D24" s="19">
        <v>0.12</v>
      </c>
      <c r="E24" s="20">
        <f t="shared" ref="E24:E29" si="4">C24*$E$14</f>
        <v>14.4</v>
      </c>
      <c r="F24" s="83">
        <f t="shared" ref="F24:F29" si="5">D24*$E$14</f>
        <v>21.599999999999998</v>
      </c>
    </row>
    <row r="25" spans="1:6" x14ac:dyDescent="0.25">
      <c r="A25" s="75">
        <v>6</v>
      </c>
      <c r="B25" s="18" t="s">
        <v>748</v>
      </c>
      <c r="C25" s="19">
        <v>0.1</v>
      </c>
      <c r="D25" s="19">
        <v>0.12</v>
      </c>
      <c r="E25" s="20">
        <f t="shared" si="4"/>
        <v>18</v>
      </c>
      <c r="F25" s="83">
        <f t="shared" si="5"/>
        <v>21.599999999999998</v>
      </c>
    </row>
    <row r="26" spans="1:6" x14ac:dyDescent="0.25">
      <c r="A26" s="75">
        <v>7</v>
      </c>
      <c r="B26" s="18" t="s">
        <v>751</v>
      </c>
      <c r="C26" s="19">
        <v>0.1</v>
      </c>
      <c r="D26" s="19">
        <v>0.12</v>
      </c>
      <c r="E26" s="20">
        <f t="shared" si="4"/>
        <v>18</v>
      </c>
      <c r="F26" s="83">
        <f t="shared" si="5"/>
        <v>21.599999999999998</v>
      </c>
    </row>
    <row r="27" spans="1:6" x14ac:dyDescent="0.25">
      <c r="A27" s="75">
        <v>8</v>
      </c>
      <c r="B27" s="18" t="s">
        <v>4</v>
      </c>
      <c r="C27" s="19">
        <v>0.05</v>
      </c>
      <c r="D27" s="19">
        <v>0.08</v>
      </c>
      <c r="E27" s="20">
        <f t="shared" si="4"/>
        <v>9</v>
      </c>
      <c r="F27" s="83">
        <f t="shared" si="5"/>
        <v>14.4</v>
      </c>
    </row>
    <row r="28" spans="1:6" x14ac:dyDescent="0.25">
      <c r="A28" s="75">
        <v>9</v>
      </c>
      <c r="B28" s="18" t="s">
        <v>754</v>
      </c>
      <c r="C28" s="19">
        <v>0.05</v>
      </c>
      <c r="D28" s="19">
        <v>0.08</v>
      </c>
      <c r="E28" s="20">
        <f t="shared" si="4"/>
        <v>9</v>
      </c>
      <c r="F28" s="83">
        <f t="shared" si="5"/>
        <v>14.4</v>
      </c>
    </row>
    <row r="29" spans="1:6" x14ac:dyDescent="0.25">
      <c r="A29" s="75">
        <v>10</v>
      </c>
      <c r="B29" s="18" t="s">
        <v>5</v>
      </c>
      <c r="C29" s="27">
        <v>0.05</v>
      </c>
      <c r="D29" s="27">
        <v>0.08</v>
      </c>
      <c r="E29" s="67">
        <f t="shared" si="4"/>
        <v>9</v>
      </c>
      <c r="F29" s="84">
        <f t="shared" si="5"/>
        <v>14.4</v>
      </c>
    </row>
    <row r="30" spans="1:6" ht="15.75" thickBot="1" x14ac:dyDescent="0.3">
      <c r="A30" s="85"/>
      <c r="B30" s="86" t="s">
        <v>1258</v>
      </c>
      <c r="C30" s="80">
        <f>SUM(C24:C29)</f>
        <v>0.43</v>
      </c>
      <c r="D30" s="80">
        <f>SUM(D24:D29)</f>
        <v>0.6</v>
      </c>
      <c r="E30" s="81">
        <f>SUM(E24:E29)</f>
        <v>77.400000000000006</v>
      </c>
      <c r="F30" s="82">
        <f>SUM(F24:F29)</f>
        <v>108.00000000000001</v>
      </c>
    </row>
    <row r="32" spans="1:6" x14ac:dyDescent="0.25">
      <c r="D32" t="s">
        <v>1259</v>
      </c>
      <c r="E32" s="61">
        <f>E30+E21</f>
        <v>156.60000000000002</v>
      </c>
      <c r="F32" s="61">
        <f>F30+F21</f>
        <v>217.8</v>
      </c>
    </row>
    <row r="35" spans="2:2" ht="84" x14ac:dyDescent="0.25">
      <c r="B35" s="87" t="s">
        <v>1261</v>
      </c>
    </row>
    <row r="36" spans="2:2" x14ac:dyDescent="0.25">
      <c r="B36" s="88"/>
    </row>
    <row r="37" spans="2:2" ht="63" x14ac:dyDescent="0.25">
      <c r="B37" s="89" t="s">
        <v>1262</v>
      </c>
    </row>
    <row r="38" spans="2:2" ht="63" x14ac:dyDescent="0.25">
      <c r="B38" s="89" t="s">
        <v>1263</v>
      </c>
    </row>
  </sheetData>
  <mergeCells count="1">
    <mergeCell ref="B1:E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0695-287A-493D-8583-A69D538F0C1D}">
  <dimension ref="A1:I38"/>
  <sheetViews>
    <sheetView tabSelected="1" zoomScale="112" zoomScaleNormal="112" workbookViewId="0"/>
  </sheetViews>
  <sheetFormatPr defaultRowHeight="15" x14ac:dyDescent="0.25"/>
  <cols>
    <col min="1" max="1" width="6" customWidth="1"/>
    <col min="2" max="2" width="28.85546875" customWidth="1"/>
    <col min="3" max="3" width="8.5703125" bestFit="1" customWidth="1"/>
    <col min="4" max="4" width="9" bestFit="1" customWidth="1"/>
    <col min="6" max="6" width="9.42578125" bestFit="1" customWidth="1"/>
    <col min="7" max="7" width="8.85546875" bestFit="1" customWidth="1"/>
    <col min="8" max="8" width="6.7109375" bestFit="1" customWidth="1"/>
    <col min="9" max="9" width="34.5703125" customWidth="1"/>
  </cols>
  <sheetData>
    <row r="1" spans="1:9" ht="15.75" thickBot="1" x14ac:dyDescent="0.3">
      <c r="B1" s="387"/>
      <c r="C1" s="387"/>
      <c r="D1" s="387"/>
      <c r="E1" s="387"/>
      <c r="F1" s="57"/>
    </row>
    <row r="2" spans="1:9" ht="36" customHeight="1" thickBot="1" x14ac:dyDescent="0.3">
      <c r="A2" s="153" t="s">
        <v>730</v>
      </c>
      <c r="B2" s="157" t="s">
        <v>730</v>
      </c>
      <c r="C2" s="242" t="s">
        <v>731</v>
      </c>
      <c r="D2" s="243" t="s">
        <v>731</v>
      </c>
      <c r="E2" s="153" t="s">
        <v>732</v>
      </c>
      <c r="F2" s="153" t="s">
        <v>732</v>
      </c>
      <c r="G2" s="153" t="s">
        <v>1481</v>
      </c>
      <c r="H2" s="153" t="s">
        <v>735</v>
      </c>
      <c r="I2" s="153" t="s">
        <v>1470</v>
      </c>
    </row>
    <row r="3" spans="1:9" x14ac:dyDescent="0.25">
      <c r="A3" s="248">
        <v>1</v>
      </c>
      <c r="B3" s="249" t="s">
        <v>0</v>
      </c>
      <c r="C3" s="250">
        <v>0.08</v>
      </c>
      <c r="D3" s="250">
        <v>0.12</v>
      </c>
      <c r="E3" s="251">
        <f t="shared" ref="E3:E12" si="0">C3*$E$14</f>
        <v>14.4</v>
      </c>
      <c r="F3" s="251">
        <f t="shared" ref="F3:F12" si="1">D3*$E$14</f>
        <v>21.599999999999998</v>
      </c>
      <c r="G3" s="252">
        <v>7</v>
      </c>
      <c r="H3" s="253">
        <f>'2023 CFA Level 1 LOS '!B8+'2023 CFA Level 1 LOS '!B23+'2023 CFA Level 1 LOS '!B38+'2023 CFA Level 1 LOS '!B55+'2023 CFA Level 1 LOS '!B66+'2023 CFA Level 1 LOS '!B80+'2023 CFA Level 1 LOS '!B89</f>
        <v>81</v>
      </c>
      <c r="I3" s="254" t="s">
        <v>1472</v>
      </c>
    </row>
    <row r="4" spans="1:9" x14ac:dyDescent="0.25">
      <c r="A4" s="75">
        <v>2</v>
      </c>
      <c r="B4" s="18" t="s">
        <v>1</v>
      </c>
      <c r="C4" s="19">
        <v>0.08</v>
      </c>
      <c r="D4" s="19">
        <v>0.12</v>
      </c>
      <c r="E4" s="20">
        <f t="shared" si="0"/>
        <v>14.4</v>
      </c>
      <c r="F4" s="20">
        <f t="shared" si="1"/>
        <v>21.599999999999998</v>
      </c>
      <c r="G4" s="239">
        <v>8</v>
      </c>
      <c r="H4" s="240">
        <f>'2023 CFA Level 1 LOS '!B96+'2023 CFA Level 1 LOS '!B105+'2023 CFA Level 1 LOS '!B121+'2023 CFA Level 1 LOS '!B132+'2023 CFA Level 1 LOS '!B153+'2023 CFA Level 1 LOS '!B158+'2023 CFA Level 1 LOS '!B169+'2023 CFA Level 1 LOS '!B180</f>
        <v>83</v>
      </c>
      <c r="I4" s="255" t="s">
        <v>1473</v>
      </c>
    </row>
    <row r="5" spans="1:9" x14ac:dyDescent="0.25">
      <c r="A5" s="75">
        <v>3</v>
      </c>
      <c r="B5" s="18" t="s">
        <v>2</v>
      </c>
      <c r="C5" s="19">
        <v>0.13</v>
      </c>
      <c r="D5" s="19">
        <v>0.17</v>
      </c>
      <c r="E5" s="20">
        <f t="shared" si="0"/>
        <v>23.400000000000002</v>
      </c>
      <c r="F5" s="20">
        <f t="shared" si="1"/>
        <v>30.6</v>
      </c>
      <c r="G5" s="239">
        <v>12</v>
      </c>
      <c r="H5" s="240">
        <f>'2023 CFA Level 1 LOS '!B187+'2023 CFA Level 1 LOS '!B193+'2023 CFA Level 1 LOS '!B206+'2023 CFA Level 1 LOS '!B215+'2023 CFA Level 1 LOS '!B225+'2023 CFA Level 1 LOS '!B233+'2023 CFA Level 1 LOS '!B246+'2023 CFA Level 1 LOS '!B261+'2023 CFA Level 1 LOS '!B272+'2023 CFA Level 1 LOS '!B283+'2023 CFA Level 1 LOS '!B293+'2023 CFA Level 1 LOS '!B299</f>
        <v>107</v>
      </c>
      <c r="I5" s="255" t="s">
        <v>1474</v>
      </c>
    </row>
    <row r="6" spans="1:9" x14ac:dyDescent="0.25">
      <c r="A6" s="75">
        <v>4</v>
      </c>
      <c r="B6" s="18" t="s">
        <v>1468</v>
      </c>
      <c r="C6" s="19">
        <v>0.08</v>
      </c>
      <c r="D6" s="19">
        <v>0.12</v>
      </c>
      <c r="E6" s="20">
        <f t="shared" si="0"/>
        <v>14.4</v>
      </c>
      <c r="F6" s="20">
        <f t="shared" si="1"/>
        <v>21.599999999999998</v>
      </c>
      <c r="G6" s="239">
        <v>8</v>
      </c>
      <c r="H6" s="240">
        <f>'2023 CFA Level 1 LOS '!B303+'2023 CFA Level 1 LOS '!B310+'2023 CFA Level 1 LOS '!B314+'2023 CFA Level 1 LOS '!B321+'2023 CFA Level 1 LOS '!B327+'2023 CFA Level 1 LOS '!B335+'2023 CFA Level 1 LOS '!B341+'2023 CFA Level 1 LOS '!B347</f>
        <v>40</v>
      </c>
      <c r="I6" s="255" t="s">
        <v>1475</v>
      </c>
    </row>
    <row r="7" spans="1:9" x14ac:dyDescent="0.25">
      <c r="A7" s="75">
        <v>5</v>
      </c>
      <c r="B7" s="18" t="s">
        <v>748</v>
      </c>
      <c r="C7" s="19">
        <v>0.1</v>
      </c>
      <c r="D7" s="19">
        <v>0.12</v>
      </c>
      <c r="E7" s="20">
        <f t="shared" si="0"/>
        <v>18</v>
      </c>
      <c r="F7" s="20">
        <f t="shared" si="1"/>
        <v>21.599999999999998</v>
      </c>
      <c r="G7" s="239">
        <v>6</v>
      </c>
      <c r="H7" s="240">
        <f>'2023 CFA Level 1 LOS '!B360+'2023 CFA Level 1 LOS '!B372+'2023 CFA Level 1 LOS '!B380+'2023 CFA Level 1 LOS '!B389+'2023 CFA Level 1 LOS '!B401+'2023 CFA Level 1 LOS '!B415</f>
        <v>62</v>
      </c>
      <c r="I7" s="255" t="s">
        <v>1471</v>
      </c>
    </row>
    <row r="8" spans="1:9" x14ac:dyDescent="0.25">
      <c r="A8" s="75">
        <v>6</v>
      </c>
      <c r="B8" s="18" t="s">
        <v>448</v>
      </c>
      <c r="C8" s="19">
        <v>0.1</v>
      </c>
      <c r="D8" s="19">
        <v>0.12</v>
      </c>
      <c r="E8" s="20">
        <f t="shared" si="0"/>
        <v>18</v>
      </c>
      <c r="F8" s="20">
        <f t="shared" si="1"/>
        <v>21.599999999999998</v>
      </c>
      <c r="G8" s="239">
        <v>6</v>
      </c>
      <c r="H8" s="240">
        <f>'2023 CFA Level 1 LOS '!B422+'2023 CFA Level 1 LOS '!B433+'2023 CFA Level 1 LOS '!B445+'2023 CFA Level 1 LOS '!B456+'2023 CFA Level 1 LOS '!B470+'2023 CFA Level 1 LOS '!B481</f>
        <v>60</v>
      </c>
      <c r="I8" s="255" t="s">
        <v>1476</v>
      </c>
    </row>
    <row r="9" spans="1:9" x14ac:dyDescent="0.25">
      <c r="A9" s="75">
        <v>7</v>
      </c>
      <c r="B9" s="18" t="s">
        <v>4</v>
      </c>
      <c r="C9" s="19">
        <v>0.05</v>
      </c>
      <c r="D9" s="19">
        <v>0.08</v>
      </c>
      <c r="E9" s="20">
        <f t="shared" si="0"/>
        <v>9</v>
      </c>
      <c r="F9" s="20">
        <f t="shared" si="1"/>
        <v>14.4</v>
      </c>
      <c r="G9" s="239">
        <v>10</v>
      </c>
      <c r="H9" s="240">
        <f>'2023 CFA Level 1 LOS '!B484+'2023 CFA Level 1 LOS '!B488+'2023 CFA Level 1 LOS '!B491+'2023 CFA Level 1 LOS '!B494+'2023 CFA Level 1 LOS '!B497+'2023 CFA Level 1 LOS '!B501+'2023 CFA Level 1 LOS '!B504+'2023 CFA Level 1 LOS '!B508+'2023 CFA Level 1 LOS '!B511+'2023 CFA Level 1 LOS '!B514</f>
        <v>23</v>
      </c>
      <c r="I9" s="255" t="s">
        <v>1477</v>
      </c>
    </row>
    <row r="10" spans="1:9" x14ac:dyDescent="0.25">
      <c r="A10" s="75">
        <v>8</v>
      </c>
      <c r="B10" s="18" t="s">
        <v>754</v>
      </c>
      <c r="C10" s="19">
        <v>0.05</v>
      </c>
      <c r="D10" s="19">
        <v>0.08</v>
      </c>
      <c r="E10" s="20">
        <f t="shared" si="0"/>
        <v>9</v>
      </c>
      <c r="F10" s="20">
        <f t="shared" si="1"/>
        <v>14.4</v>
      </c>
      <c r="G10" s="239">
        <v>3</v>
      </c>
      <c r="H10" s="240">
        <f>'2023 CFA Level 1 LOS '!B518+'2023 CFA Level 1 LOS '!B521+'2023 CFA Level 1 LOS '!B528</f>
        <v>11</v>
      </c>
      <c r="I10" s="255" t="s">
        <v>1478</v>
      </c>
    </row>
    <row r="11" spans="1:9" x14ac:dyDescent="0.25">
      <c r="A11" s="75">
        <v>9</v>
      </c>
      <c r="B11" s="18" t="s">
        <v>5</v>
      </c>
      <c r="C11" s="27">
        <v>0.05</v>
      </c>
      <c r="D11" s="27">
        <v>0.08</v>
      </c>
      <c r="E11" s="20">
        <f t="shared" si="0"/>
        <v>9</v>
      </c>
      <c r="F11" s="20">
        <f t="shared" si="1"/>
        <v>14.4</v>
      </c>
      <c r="G11" s="241">
        <v>8</v>
      </c>
      <c r="H11" s="240">
        <f>'2023 CFA Level 1 LOS '!B535+'2023 CFA Level 1 LOS '!B545+'2023 CFA Level 1 LOS '!B555+'2023 CFA Level 1 LOS '!B564+'2023 CFA Level 1 LOS '!B568+'2023 CFA Level 1 LOS '!B576+'2023 CFA Level 1 LOS '!B586+'2023 CFA Level 1 LOS '!B591</f>
        <v>55</v>
      </c>
      <c r="I11" s="255" t="s">
        <v>1479</v>
      </c>
    </row>
    <row r="12" spans="1:9" ht="25.5" customHeight="1" thickBot="1" x14ac:dyDescent="0.3">
      <c r="A12" s="256">
        <v>10</v>
      </c>
      <c r="B12" s="257" t="s">
        <v>738</v>
      </c>
      <c r="C12" s="258">
        <v>0.15</v>
      </c>
      <c r="D12" s="258">
        <v>0.2</v>
      </c>
      <c r="E12" s="259">
        <f t="shared" si="0"/>
        <v>27</v>
      </c>
      <c r="F12" s="259">
        <f t="shared" si="1"/>
        <v>36</v>
      </c>
      <c r="G12" s="260">
        <v>5</v>
      </c>
      <c r="H12" s="261">
        <f>'2023 CFA Level 1 LOS '!B600+'2023 CFA Level 1 LOS '!B604+'2023 CFA Level 1 LOS '!B608+'2023 CFA Level 1 LOS '!B614+'2023 CFA Level 1 LOS '!B617</f>
        <v>21</v>
      </c>
      <c r="I12" s="262" t="s">
        <v>1480</v>
      </c>
    </row>
    <row r="13" spans="1:9" ht="15.75" thickBot="1" x14ac:dyDescent="0.3">
      <c r="A13" s="147"/>
      <c r="B13" s="161"/>
      <c r="C13" s="244">
        <f t="shared" ref="C13:H13" si="2">SUM(C3:C12)</f>
        <v>0.87000000000000022</v>
      </c>
      <c r="D13" s="244">
        <f t="shared" si="2"/>
        <v>1.21</v>
      </c>
      <c r="E13" s="245">
        <f t="shared" si="2"/>
        <v>156.60000000000002</v>
      </c>
      <c r="F13" s="246">
        <f t="shared" si="2"/>
        <v>217.8</v>
      </c>
      <c r="G13" s="172">
        <f t="shared" si="2"/>
        <v>73</v>
      </c>
      <c r="H13" s="247">
        <f t="shared" si="2"/>
        <v>543</v>
      </c>
    </row>
    <row r="14" spans="1:9" ht="15.75" thickBot="1" x14ac:dyDescent="0.3">
      <c r="E14" s="172">
        <v>180</v>
      </c>
      <c r="F14" s="58"/>
    </row>
    <row r="15" spans="1:9" ht="15.75" thickBot="1" x14ac:dyDescent="0.3">
      <c r="A15" s="59"/>
      <c r="B15" s="60"/>
      <c r="I15" t="s">
        <v>1260</v>
      </c>
    </row>
    <row r="16" spans="1:9" x14ac:dyDescent="0.25">
      <c r="A16" s="70"/>
      <c r="B16" s="71" t="s">
        <v>1257</v>
      </c>
      <c r="C16" s="72"/>
      <c r="D16" s="72"/>
      <c r="E16" s="73" t="s">
        <v>732</v>
      </c>
      <c r="F16" s="74" t="s">
        <v>732</v>
      </c>
    </row>
    <row r="17" spans="1:6" x14ac:dyDescent="0.25">
      <c r="A17" s="75">
        <v>1</v>
      </c>
      <c r="B17" s="62" t="s">
        <v>738</v>
      </c>
      <c r="C17" s="63">
        <v>0.15</v>
      </c>
      <c r="D17" s="63">
        <v>0.2</v>
      </c>
      <c r="E17" s="64">
        <f>E12</f>
        <v>27</v>
      </c>
      <c r="F17" s="76">
        <f>F12</f>
        <v>36</v>
      </c>
    </row>
    <row r="18" spans="1:6" x14ac:dyDescent="0.25">
      <c r="A18" s="75">
        <v>2</v>
      </c>
      <c r="B18" s="62" t="s">
        <v>0</v>
      </c>
      <c r="C18" s="63">
        <v>0.08</v>
      </c>
      <c r="D18" s="63">
        <v>0.12</v>
      </c>
      <c r="E18" s="64">
        <f t="shared" ref="E18:F20" si="3">E3</f>
        <v>14.4</v>
      </c>
      <c r="F18" s="76">
        <f t="shared" si="3"/>
        <v>21.599999999999998</v>
      </c>
    </row>
    <row r="19" spans="1:6" x14ac:dyDescent="0.25">
      <c r="A19" s="75">
        <v>3</v>
      </c>
      <c r="B19" s="62" t="s">
        <v>1</v>
      </c>
      <c r="C19" s="63">
        <v>0.08</v>
      </c>
      <c r="D19" s="63">
        <v>0.12</v>
      </c>
      <c r="E19" s="64">
        <f t="shared" si="3"/>
        <v>14.4</v>
      </c>
      <c r="F19" s="76">
        <f t="shared" si="3"/>
        <v>21.599999999999998</v>
      </c>
    </row>
    <row r="20" spans="1:6" x14ac:dyDescent="0.25">
      <c r="A20" s="75">
        <v>4</v>
      </c>
      <c r="B20" s="62" t="s">
        <v>2</v>
      </c>
      <c r="C20" s="65">
        <v>0.13</v>
      </c>
      <c r="D20" s="65">
        <v>0.17</v>
      </c>
      <c r="E20" s="66">
        <f t="shared" si="3"/>
        <v>23.400000000000002</v>
      </c>
      <c r="F20" s="77">
        <f t="shared" si="3"/>
        <v>30.6</v>
      </c>
    </row>
    <row r="21" spans="1:6" ht="15.75" thickBot="1" x14ac:dyDescent="0.3">
      <c r="A21" s="78"/>
      <c r="B21" s="79" t="s">
        <v>1257</v>
      </c>
      <c r="C21" s="80">
        <f>SUM(C17:C20)</f>
        <v>0.44</v>
      </c>
      <c r="D21" s="80">
        <f>SUM(D17:D20)</f>
        <v>0.61</v>
      </c>
      <c r="E21" s="81">
        <f>SUM(E17:E20)</f>
        <v>79.2</v>
      </c>
      <c r="F21" s="82">
        <f>SUM(F17:F20)</f>
        <v>109.79999999999998</v>
      </c>
    </row>
    <row r="22" spans="1:6" ht="15.75" thickBot="1" x14ac:dyDescent="0.3">
      <c r="A22" s="68"/>
      <c r="B22" s="69"/>
    </row>
    <row r="23" spans="1:6" x14ac:dyDescent="0.25">
      <c r="A23" s="70"/>
      <c r="B23" s="71" t="s">
        <v>1258</v>
      </c>
      <c r="C23" s="72"/>
      <c r="D23" s="72"/>
      <c r="E23" s="73" t="s">
        <v>732</v>
      </c>
      <c r="F23" s="74" t="s">
        <v>732</v>
      </c>
    </row>
    <row r="24" spans="1:6" x14ac:dyDescent="0.25">
      <c r="A24" s="75">
        <v>5</v>
      </c>
      <c r="B24" s="18" t="s">
        <v>1468</v>
      </c>
      <c r="C24" s="19">
        <v>0.08</v>
      </c>
      <c r="D24" s="19">
        <v>0.12</v>
      </c>
      <c r="E24" s="20">
        <f t="shared" ref="E24:F29" si="4">C24*$E$14</f>
        <v>14.4</v>
      </c>
      <c r="F24" s="83">
        <f t="shared" si="4"/>
        <v>21.599999999999998</v>
      </c>
    </row>
    <row r="25" spans="1:6" x14ac:dyDescent="0.25">
      <c r="A25" s="75">
        <v>6</v>
      </c>
      <c r="B25" s="18" t="s">
        <v>5</v>
      </c>
      <c r="C25" s="19">
        <v>0.05</v>
      </c>
      <c r="D25" s="19">
        <v>0.08</v>
      </c>
      <c r="E25" s="20">
        <f t="shared" si="4"/>
        <v>9</v>
      </c>
      <c r="F25" s="83">
        <f t="shared" si="4"/>
        <v>14.4</v>
      </c>
    </row>
    <row r="26" spans="1:6" x14ac:dyDescent="0.25">
      <c r="A26" s="75">
        <v>7</v>
      </c>
      <c r="B26" s="18" t="s">
        <v>748</v>
      </c>
      <c r="C26" s="19">
        <v>0.1</v>
      </c>
      <c r="D26" s="19">
        <v>0.12</v>
      </c>
      <c r="E26" s="20">
        <f t="shared" si="4"/>
        <v>18</v>
      </c>
      <c r="F26" s="83">
        <f t="shared" si="4"/>
        <v>21.599999999999998</v>
      </c>
    </row>
    <row r="27" spans="1:6" x14ac:dyDescent="0.25">
      <c r="A27" s="75">
        <v>8</v>
      </c>
      <c r="B27" s="18" t="s">
        <v>448</v>
      </c>
      <c r="C27" s="19">
        <v>0.1</v>
      </c>
      <c r="D27" s="19">
        <v>0.12</v>
      </c>
      <c r="E27" s="20">
        <f t="shared" si="4"/>
        <v>18</v>
      </c>
      <c r="F27" s="83">
        <f t="shared" si="4"/>
        <v>21.599999999999998</v>
      </c>
    </row>
    <row r="28" spans="1:6" x14ac:dyDescent="0.25">
      <c r="A28" s="75">
        <v>9</v>
      </c>
      <c r="B28" s="18" t="s">
        <v>4</v>
      </c>
      <c r="C28" s="19">
        <v>0.05</v>
      </c>
      <c r="D28" s="19">
        <v>0.08</v>
      </c>
      <c r="E28" s="20">
        <f t="shared" si="4"/>
        <v>9</v>
      </c>
      <c r="F28" s="83">
        <f t="shared" si="4"/>
        <v>14.4</v>
      </c>
    </row>
    <row r="29" spans="1:6" x14ac:dyDescent="0.25">
      <c r="A29" s="75">
        <v>10</v>
      </c>
      <c r="B29" s="18" t="s">
        <v>754</v>
      </c>
      <c r="C29" s="27">
        <v>0.05</v>
      </c>
      <c r="D29" s="27">
        <v>0.08</v>
      </c>
      <c r="E29" s="67">
        <f t="shared" si="4"/>
        <v>9</v>
      </c>
      <c r="F29" s="84">
        <f t="shared" si="4"/>
        <v>14.4</v>
      </c>
    </row>
    <row r="30" spans="1:6" ht="15.75" thickBot="1" x14ac:dyDescent="0.3">
      <c r="A30" s="85"/>
      <c r="B30" s="86" t="s">
        <v>1258</v>
      </c>
      <c r="C30" s="80">
        <f>SUM(C24:C29)</f>
        <v>0.43</v>
      </c>
      <c r="D30" s="80">
        <f>SUM(D24:D29)</f>
        <v>0.6</v>
      </c>
      <c r="E30" s="81">
        <f>SUM(E24:E29)</f>
        <v>77.400000000000006</v>
      </c>
      <c r="F30" s="82">
        <f>SUM(F24:F29)</f>
        <v>108</v>
      </c>
    </row>
    <row r="32" spans="1:6" x14ac:dyDescent="0.25">
      <c r="D32" t="s">
        <v>1259</v>
      </c>
      <c r="E32" s="61">
        <f>E30+E21</f>
        <v>156.60000000000002</v>
      </c>
      <c r="F32" s="61">
        <f>F30+F21</f>
        <v>217.79999999999998</v>
      </c>
    </row>
    <row r="35" spans="2:2" ht="84" x14ac:dyDescent="0.25">
      <c r="B35" s="87" t="s">
        <v>1261</v>
      </c>
    </row>
    <row r="36" spans="2:2" x14ac:dyDescent="0.25">
      <c r="B36" s="88"/>
    </row>
    <row r="37" spans="2:2" ht="63" x14ac:dyDescent="0.25">
      <c r="B37" s="89" t="s">
        <v>1469</v>
      </c>
    </row>
    <row r="38" spans="2:2" ht="63" x14ac:dyDescent="0.25">
      <c r="B38" s="89" t="s">
        <v>1263</v>
      </c>
    </row>
  </sheetData>
  <mergeCells count="1">
    <mergeCell ref="B1:E1"/>
  </mergeCells>
  <pageMargins left="0.7" right="0.7" top="0.75" bottom="0.75" header="0.3" footer="0.3"/>
  <pageSetup orientation="portrait" r:id="rId1"/>
  <ignoredErrors>
    <ignoredError sqref="G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27BEB-0A8A-4B67-8827-14C8C719CA19}">
  <dimension ref="A1:C61"/>
  <sheetViews>
    <sheetView zoomScale="90" zoomScaleNormal="90" workbookViewId="0">
      <pane xSplit="2" ySplit="1" topLeftCell="C2" activePane="bottomRight" state="frozen"/>
      <selection activeCell="J8" sqref="J8"/>
      <selection pane="topRight" activeCell="J8" sqref="J8"/>
      <selection pane="bottomLeft" activeCell="J8" sqref="J8"/>
      <selection pane="bottomRight" activeCell="D6" sqref="D6"/>
    </sheetView>
  </sheetViews>
  <sheetFormatPr defaultRowHeight="15" x14ac:dyDescent="0.25"/>
  <cols>
    <col min="1" max="1" width="9.140625" style="179"/>
    <col min="2" max="2" width="9.140625" style="1"/>
    <col min="3" max="3" width="86.85546875" style="42" bestFit="1" customWidth="1"/>
  </cols>
  <sheetData>
    <row r="1" spans="1:3" ht="30.75" thickBot="1" x14ac:dyDescent="0.3">
      <c r="B1" s="2" t="s">
        <v>23</v>
      </c>
    </row>
    <row r="2" spans="1:3" s="40" customFormat="1" ht="15.75" thickBot="1" x14ac:dyDescent="0.3">
      <c r="A2" s="414" t="s">
        <v>0</v>
      </c>
      <c r="B2" s="365">
        <v>1</v>
      </c>
      <c r="C2" s="184" t="s">
        <v>1264</v>
      </c>
    </row>
    <row r="3" spans="1:3" s="40" customFormat="1" ht="15.75" thickBot="1" x14ac:dyDescent="0.3">
      <c r="A3" s="415"/>
      <c r="B3" s="366"/>
      <c r="C3" s="184" t="s">
        <v>1265</v>
      </c>
    </row>
    <row r="4" spans="1:3" s="40" customFormat="1" ht="15.75" thickBot="1" x14ac:dyDescent="0.3">
      <c r="A4" s="415"/>
      <c r="B4" s="367"/>
      <c r="C4" s="184" t="s">
        <v>1280</v>
      </c>
    </row>
    <row r="5" spans="1:3" s="40" customFormat="1" ht="15.75" thickBot="1" x14ac:dyDescent="0.3">
      <c r="A5" s="415"/>
      <c r="B5" s="417">
        <v>2</v>
      </c>
      <c r="C5" s="184" t="s">
        <v>1292</v>
      </c>
    </row>
    <row r="6" spans="1:3" s="40" customFormat="1" ht="15.75" thickBot="1" x14ac:dyDescent="0.3">
      <c r="A6" s="415"/>
      <c r="B6" s="417"/>
      <c r="C6" s="184" t="s">
        <v>1293</v>
      </c>
    </row>
    <row r="7" spans="1:3" s="40" customFormat="1" ht="15.75" thickBot="1" x14ac:dyDescent="0.3">
      <c r="A7" s="415"/>
      <c r="B7" s="417"/>
      <c r="C7" s="184" t="s">
        <v>1294</v>
      </c>
    </row>
    <row r="8" spans="1:3" s="40" customFormat="1" ht="15.75" thickBot="1" x14ac:dyDescent="0.3">
      <c r="A8" s="415"/>
      <c r="B8" s="418"/>
      <c r="C8" s="185" t="s">
        <v>1313</v>
      </c>
    </row>
    <row r="9" spans="1:3" s="40" customFormat="1" ht="15.75" thickBot="1" x14ac:dyDescent="0.3">
      <c r="A9" s="414" t="s">
        <v>1</v>
      </c>
      <c r="B9" s="403">
        <v>3</v>
      </c>
      <c r="C9" s="103" t="s">
        <v>1322</v>
      </c>
    </row>
    <row r="10" spans="1:3" s="40" customFormat="1" ht="15.75" thickBot="1" x14ac:dyDescent="0.3">
      <c r="A10" s="415"/>
      <c r="B10" s="404"/>
      <c r="C10" s="103" t="s">
        <v>1323</v>
      </c>
    </row>
    <row r="11" spans="1:3" s="40" customFormat="1" ht="15.75" thickBot="1" x14ac:dyDescent="0.3">
      <c r="A11" s="415"/>
      <c r="B11" s="404"/>
      <c r="C11" s="103" t="s">
        <v>1324</v>
      </c>
    </row>
    <row r="12" spans="1:3" s="40" customFormat="1" ht="15.75" thickBot="1" x14ac:dyDescent="0.3">
      <c r="A12" s="415"/>
      <c r="B12" s="405"/>
      <c r="C12" s="103" t="s">
        <v>1325</v>
      </c>
    </row>
    <row r="13" spans="1:3" s="40" customFormat="1" ht="15.75" thickBot="1" x14ac:dyDescent="0.3">
      <c r="A13" s="415"/>
      <c r="B13" s="371">
        <v>4</v>
      </c>
      <c r="C13" s="103" t="s">
        <v>1326</v>
      </c>
    </row>
    <row r="14" spans="1:3" s="40" customFormat="1" ht="15.75" thickBot="1" x14ac:dyDescent="0.3">
      <c r="A14" s="415"/>
      <c r="B14" s="372"/>
      <c r="C14" s="103" t="s">
        <v>1327</v>
      </c>
    </row>
    <row r="15" spans="1:3" s="40" customFormat="1" ht="15.75" thickBot="1" x14ac:dyDescent="0.3">
      <c r="A15" s="416"/>
      <c r="B15" s="373"/>
      <c r="C15" s="180" t="s">
        <v>1328</v>
      </c>
    </row>
    <row r="16" spans="1:3" s="40" customFormat="1" x14ac:dyDescent="0.25">
      <c r="A16" s="415" t="s">
        <v>2</v>
      </c>
      <c r="B16" s="365">
        <v>5</v>
      </c>
      <c r="C16" s="106" t="s">
        <v>1329</v>
      </c>
    </row>
    <row r="17" spans="1:3" s="40" customFormat="1" ht="15.75" thickBot="1" x14ac:dyDescent="0.3">
      <c r="A17" s="415"/>
      <c r="B17" s="367"/>
      <c r="C17" s="106" t="s">
        <v>1330</v>
      </c>
    </row>
    <row r="18" spans="1:3" s="40" customFormat="1" ht="15.75" thickBot="1" x14ac:dyDescent="0.3">
      <c r="A18" s="415"/>
      <c r="B18" s="406">
        <v>6</v>
      </c>
      <c r="C18" s="103" t="s">
        <v>1331</v>
      </c>
    </row>
    <row r="19" spans="1:3" s="40" customFormat="1" ht="15.75" thickBot="1" x14ac:dyDescent="0.3">
      <c r="A19" s="415"/>
      <c r="B19" s="407"/>
      <c r="C19" s="103" t="s">
        <v>1332</v>
      </c>
    </row>
    <row r="20" spans="1:3" s="40" customFormat="1" ht="15.75" thickBot="1" x14ac:dyDescent="0.3">
      <c r="A20" s="415"/>
      <c r="B20" s="407"/>
      <c r="C20" s="103" t="s">
        <v>1333</v>
      </c>
    </row>
    <row r="21" spans="1:3" s="40" customFormat="1" ht="15.75" thickBot="1" x14ac:dyDescent="0.3">
      <c r="A21" s="415"/>
      <c r="B21" s="408"/>
      <c r="C21" s="103" t="s">
        <v>1334</v>
      </c>
    </row>
    <row r="22" spans="1:3" s="40" customFormat="1" ht="15.75" thickBot="1" x14ac:dyDescent="0.3">
      <c r="A22" s="415"/>
      <c r="B22" s="409">
        <v>7</v>
      </c>
      <c r="C22" s="181" t="s">
        <v>1335</v>
      </c>
    </row>
    <row r="23" spans="1:3" s="40" customFormat="1" ht="15.75" thickBot="1" x14ac:dyDescent="0.3">
      <c r="A23" s="415"/>
      <c r="B23" s="410"/>
      <c r="C23" s="103" t="s">
        <v>1336</v>
      </c>
    </row>
    <row r="24" spans="1:3" s="40" customFormat="1" ht="15.75" thickBot="1" x14ac:dyDescent="0.3">
      <c r="A24" s="415"/>
      <c r="B24" s="410"/>
      <c r="C24" s="103" t="s">
        <v>1337</v>
      </c>
    </row>
    <row r="25" spans="1:3" s="40" customFormat="1" ht="15.75" thickBot="1" x14ac:dyDescent="0.3">
      <c r="A25" s="415"/>
      <c r="B25" s="419"/>
      <c r="C25" s="103" t="s">
        <v>1338</v>
      </c>
    </row>
    <row r="26" spans="1:3" s="40" customFormat="1" x14ac:dyDescent="0.25">
      <c r="A26" s="415"/>
      <c r="B26" s="411">
        <v>8</v>
      </c>
      <c r="C26" s="103" t="s">
        <v>1431</v>
      </c>
    </row>
    <row r="27" spans="1:3" s="40" customFormat="1" ht="15.75" thickBot="1" x14ac:dyDescent="0.3">
      <c r="A27" s="415"/>
      <c r="B27" s="413"/>
      <c r="C27" s="182" t="s">
        <v>1432</v>
      </c>
    </row>
    <row r="28" spans="1:3" s="40" customFormat="1" ht="15.75" thickBot="1" x14ac:dyDescent="0.3">
      <c r="A28" s="414" t="s">
        <v>3</v>
      </c>
      <c r="B28" s="395">
        <v>9</v>
      </c>
      <c r="C28" s="184" t="s">
        <v>1339</v>
      </c>
    </row>
    <row r="29" spans="1:3" s="40" customFormat="1" x14ac:dyDescent="0.25">
      <c r="A29" s="415"/>
      <c r="B29" s="396"/>
      <c r="C29" s="184" t="s">
        <v>1340</v>
      </c>
    </row>
    <row r="30" spans="1:3" s="40" customFormat="1" ht="15.75" thickBot="1" x14ac:dyDescent="0.3">
      <c r="A30" s="415"/>
      <c r="B30" s="397"/>
      <c r="C30" s="186" t="s">
        <v>1346</v>
      </c>
    </row>
    <row r="31" spans="1:3" s="40" customFormat="1" ht="15.75" thickBot="1" x14ac:dyDescent="0.3">
      <c r="A31" s="415"/>
      <c r="B31" s="371">
        <v>10</v>
      </c>
      <c r="C31" s="184" t="s">
        <v>1351</v>
      </c>
    </row>
    <row r="32" spans="1:3" s="40" customFormat="1" ht="15.75" thickBot="1" x14ac:dyDescent="0.3">
      <c r="A32" s="415"/>
      <c r="B32" s="372"/>
      <c r="C32" s="184" t="s">
        <v>1357</v>
      </c>
    </row>
    <row r="33" spans="1:3" s="40" customFormat="1" ht="15.75" thickBot="1" x14ac:dyDescent="0.3">
      <c r="A33" s="416"/>
      <c r="B33" s="373"/>
      <c r="C33" s="187" t="s">
        <v>1363</v>
      </c>
    </row>
    <row r="34" spans="1:3" s="40" customFormat="1" ht="15.75" thickBot="1" x14ac:dyDescent="0.3">
      <c r="A34" s="420" t="s">
        <v>381</v>
      </c>
      <c r="B34" s="362">
        <v>11</v>
      </c>
      <c r="C34" s="103" t="s">
        <v>1365</v>
      </c>
    </row>
    <row r="35" spans="1:3" s="40" customFormat="1" ht="15.75" thickBot="1" x14ac:dyDescent="0.3">
      <c r="A35" s="421"/>
      <c r="B35" s="363"/>
      <c r="C35" s="103" t="s">
        <v>1366</v>
      </c>
    </row>
    <row r="36" spans="1:3" s="40" customFormat="1" ht="15.75" thickBot="1" x14ac:dyDescent="0.3">
      <c r="A36" s="421"/>
      <c r="B36" s="364"/>
      <c r="C36" s="103" t="s">
        <v>1367</v>
      </c>
    </row>
    <row r="37" spans="1:3" s="40" customFormat="1" ht="15.75" thickBot="1" x14ac:dyDescent="0.3">
      <c r="A37" s="421"/>
      <c r="B37" s="365">
        <v>12</v>
      </c>
      <c r="C37" s="103" t="s">
        <v>1368</v>
      </c>
    </row>
    <row r="38" spans="1:3" s="40" customFormat="1" ht="15.75" thickBot="1" x14ac:dyDescent="0.3">
      <c r="A38" s="421"/>
      <c r="B38" s="366"/>
      <c r="C38" s="103" t="s">
        <v>1369</v>
      </c>
    </row>
    <row r="39" spans="1:3" s="40" customFormat="1" ht="15.75" thickBot="1" x14ac:dyDescent="0.3">
      <c r="A39" s="422"/>
      <c r="B39" s="367"/>
      <c r="C39" s="180" t="s">
        <v>1370</v>
      </c>
    </row>
    <row r="40" spans="1:3" s="40" customFormat="1" ht="15.75" thickBot="1" x14ac:dyDescent="0.3">
      <c r="A40" s="414" t="s">
        <v>448</v>
      </c>
      <c r="B40" s="371">
        <v>13</v>
      </c>
      <c r="C40" s="103" t="s">
        <v>1371</v>
      </c>
    </row>
    <row r="41" spans="1:3" s="40" customFormat="1" ht="15.75" thickBot="1" x14ac:dyDescent="0.3">
      <c r="A41" s="415"/>
      <c r="B41" s="372"/>
      <c r="C41" s="103" t="s">
        <v>1372</v>
      </c>
    </row>
    <row r="42" spans="1:3" s="40" customFormat="1" ht="15.75" thickBot="1" x14ac:dyDescent="0.3">
      <c r="A42" s="415"/>
      <c r="B42" s="372"/>
      <c r="C42" s="103" t="s">
        <v>1373</v>
      </c>
    </row>
    <row r="43" spans="1:3" s="40" customFormat="1" ht="15.75" thickBot="1" x14ac:dyDescent="0.3">
      <c r="A43" s="415"/>
      <c r="B43" s="373"/>
      <c r="C43" s="103" t="s">
        <v>1374</v>
      </c>
    </row>
    <row r="44" spans="1:3" s="40" customFormat="1" ht="15.75" thickBot="1" x14ac:dyDescent="0.3">
      <c r="A44" s="415"/>
      <c r="B44" s="365">
        <v>14</v>
      </c>
      <c r="C44" s="103" t="s">
        <v>1375</v>
      </c>
    </row>
    <row r="45" spans="1:3" s="40" customFormat="1" ht="15.75" thickBot="1" x14ac:dyDescent="0.3">
      <c r="A45" s="416"/>
      <c r="B45" s="367"/>
      <c r="C45" s="180" t="s">
        <v>1376</v>
      </c>
    </row>
    <row r="46" spans="1:3" s="40" customFormat="1" ht="15" customHeight="1" thickBot="1" x14ac:dyDescent="0.3">
      <c r="A46" s="423" t="s">
        <v>4</v>
      </c>
      <c r="B46" s="374">
        <v>15</v>
      </c>
      <c r="C46" s="209" t="s">
        <v>1377</v>
      </c>
    </row>
    <row r="47" spans="1:3" s="40" customFormat="1" ht="15.75" thickBot="1" x14ac:dyDescent="0.3">
      <c r="A47" s="424"/>
      <c r="B47" s="425"/>
      <c r="C47" s="187" t="s">
        <v>1378</v>
      </c>
    </row>
    <row r="48" spans="1:3" s="40" customFormat="1" ht="15" customHeight="1" thickBot="1" x14ac:dyDescent="0.3">
      <c r="A48" s="183" t="s">
        <v>754</v>
      </c>
      <c r="B48" s="188">
        <v>16</v>
      </c>
      <c r="C48" s="187" t="s">
        <v>1379</v>
      </c>
    </row>
    <row r="49" spans="1:3" s="40" customFormat="1" ht="15.75" thickBot="1" x14ac:dyDescent="0.3">
      <c r="A49" s="414" t="s">
        <v>5</v>
      </c>
      <c r="B49" s="426">
        <v>17</v>
      </c>
      <c r="C49" s="103" t="s">
        <v>1380</v>
      </c>
    </row>
    <row r="50" spans="1:3" s="40" customFormat="1" ht="15.75" thickBot="1" x14ac:dyDescent="0.3">
      <c r="A50" s="415"/>
      <c r="B50" s="427"/>
      <c r="C50" s="103" t="s">
        <v>1381</v>
      </c>
    </row>
    <row r="51" spans="1:3" s="40" customFormat="1" ht="15.75" thickBot="1" x14ac:dyDescent="0.3">
      <c r="A51" s="415"/>
      <c r="B51" s="428"/>
      <c r="C51" s="103" t="s">
        <v>1382</v>
      </c>
    </row>
    <row r="52" spans="1:3" s="40" customFormat="1" ht="15.75" thickBot="1" x14ac:dyDescent="0.3">
      <c r="A52" s="415"/>
      <c r="B52" s="429">
        <v>18</v>
      </c>
      <c r="C52" s="184" t="s">
        <v>1383</v>
      </c>
    </row>
    <row r="53" spans="1:3" s="40" customFormat="1" ht="15.75" thickBot="1" x14ac:dyDescent="0.3">
      <c r="A53" s="415"/>
      <c r="B53" s="430"/>
      <c r="C53" s="184" t="s">
        <v>1394</v>
      </c>
    </row>
    <row r="54" spans="1:3" s="40" customFormat="1" ht="15.75" thickBot="1" x14ac:dyDescent="0.3">
      <c r="A54" s="415"/>
      <c r="B54" s="430"/>
      <c r="C54" s="184" t="s">
        <v>1384</v>
      </c>
    </row>
    <row r="55" spans="1:3" s="40" customFormat="1" ht="15.75" thickBot="1" x14ac:dyDescent="0.3">
      <c r="A55" s="415"/>
      <c r="B55" s="430"/>
      <c r="C55" s="184" t="s">
        <v>1385</v>
      </c>
    </row>
    <row r="56" spans="1:3" s="40" customFormat="1" ht="15.75" thickBot="1" x14ac:dyDescent="0.3">
      <c r="A56" s="416"/>
      <c r="B56" s="431"/>
      <c r="C56" s="187" t="s">
        <v>1386</v>
      </c>
    </row>
    <row r="57" spans="1:3" ht="15.75" thickBot="1" x14ac:dyDescent="0.3">
      <c r="A57" s="415" t="s">
        <v>25</v>
      </c>
      <c r="B57" s="371">
        <v>19</v>
      </c>
      <c r="C57" s="186" t="s">
        <v>1387</v>
      </c>
    </row>
    <row r="58" spans="1:3" ht="15.75" thickBot="1" x14ac:dyDescent="0.3">
      <c r="A58" s="415"/>
      <c r="B58" s="372"/>
      <c r="C58" s="184" t="s">
        <v>1388</v>
      </c>
    </row>
    <row r="59" spans="1:3" s="177" customFormat="1" ht="15.75" thickBot="1" x14ac:dyDescent="0.3">
      <c r="A59" s="415"/>
      <c r="B59" s="372"/>
      <c r="C59" s="184" t="s">
        <v>1389</v>
      </c>
    </row>
    <row r="60" spans="1:3" s="177" customFormat="1" x14ac:dyDescent="0.25">
      <c r="A60" s="415"/>
      <c r="B60" s="372"/>
      <c r="C60" s="184" t="s">
        <v>1390</v>
      </c>
    </row>
    <row r="61" spans="1:3" s="177" customFormat="1" ht="15.75" thickBot="1" x14ac:dyDescent="0.3">
      <c r="A61" s="416"/>
      <c r="B61" s="373"/>
      <c r="C61" s="189" t="s">
        <v>1391</v>
      </c>
    </row>
  </sheetData>
  <mergeCells count="27">
    <mergeCell ref="A57:A61"/>
    <mergeCell ref="B57:B61"/>
    <mergeCell ref="A46:A47"/>
    <mergeCell ref="B46:B47"/>
    <mergeCell ref="A49:A56"/>
    <mergeCell ref="B49:B51"/>
    <mergeCell ref="B52:B56"/>
    <mergeCell ref="A34:A39"/>
    <mergeCell ref="B34:B36"/>
    <mergeCell ref="B37:B39"/>
    <mergeCell ref="A40:A45"/>
    <mergeCell ref="B40:B43"/>
    <mergeCell ref="B44:B45"/>
    <mergeCell ref="A28:A33"/>
    <mergeCell ref="B28:B30"/>
    <mergeCell ref="B31:B33"/>
    <mergeCell ref="A2:A8"/>
    <mergeCell ref="B2:B4"/>
    <mergeCell ref="B5:B8"/>
    <mergeCell ref="A9:A15"/>
    <mergeCell ref="B9:B12"/>
    <mergeCell ref="B13:B15"/>
    <mergeCell ref="A16:A27"/>
    <mergeCell ref="B16:B17"/>
    <mergeCell ref="B18:B21"/>
    <mergeCell ref="B22:B25"/>
    <mergeCell ref="B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2E1F-1D90-4730-84F2-A8B92A442701}">
  <dimension ref="A1:C74"/>
  <sheetViews>
    <sheetView zoomScale="120" zoomScaleNormal="120" workbookViewId="0">
      <pane xSplit="1" ySplit="1" topLeftCell="B2" activePane="bottomRight" state="frozen"/>
      <selection activeCell="J8" sqref="J8"/>
      <selection pane="topRight" activeCell="J8" sqref="J8"/>
      <selection pane="bottomLeft" activeCell="J8" sqref="J8"/>
      <selection pane="bottomRight"/>
    </sheetView>
  </sheetViews>
  <sheetFormatPr defaultRowHeight="15" x14ac:dyDescent="0.25"/>
  <cols>
    <col min="1" max="1" width="9.140625" style="179"/>
    <col min="2" max="2" width="91.28515625" style="42" customWidth="1"/>
  </cols>
  <sheetData>
    <row r="1" spans="1:3" ht="15.75" thickBot="1" x14ac:dyDescent="0.3">
      <c r="B1" s="263"/>
    </row>
    <row r="2" spans="1:3" s="40" customFormat="1" ht="15.75" thickBot="1" x14ac:dyDescent="0.3">
      <c r="A2" s="450" t="s">
        <v>0</v>
      </c>
      <c r="B2" s="279" t="s">
        <v>1482</v>
      </c>
      <c r="C2" s="96"/>
    </row>
    <row r="3" spans="1:3" s="40" customFormat="1" ht="15.75" thickBot="1" x14ac:dyDescent="0.3">
      <c r="A3" s="451"/>
      <c r="B3" s="279" t="s">
        <v>1483</v>
      </c>
      <c r="C3" s="96"/>
    </row>
    <row r="4" spans="1:3" s="40" customFormat="1" ht="15.75" thickBot="1" x14ac:dyDescent="0.3">
      <c r="A4" s="451"/>
      <c r="B4" s="279" t="s">
        <v>1484</v>
      </c>
      <c r="C4" s="96"/>
    </row>
    <row r="5" spans="1:3" s="40" customFormat="1" ht="15.75" thickBot="1" x14ac:dyDescent="0.3">
      <c r="A5" s="451"/>
      <c r="B5" s="279" t="s">
        <v>1485</v>
      </c>
      <c r="C5" s="96"/>
    </row>
    <row r="6" spans="1:3" s="40" customFormat="1" ht="15.75" thickBot="1" x14ac:dyDescent="0.3">
      <c r="A6" s="451"/>
      <c r="B6" s="279" t="s">
        <v>1486</v>
      </c>
      <c r="C6" s="96"/>
    </row>
    <row r="7" spans="1:3" s="40" customFormat="1" ht="15.75" thickBot="1" x14ac:dyDescent="0.3">
      <c r="A7" s="451"/>
      <c r="B7" s="279" t="s">
        <v>1487</v>
      </c>
      <c r="C7" s="96"/>
    </row>
    <row r="8" spans="1:3" s="40" customFormat="1" ht="15.75" thickBot="1" x14ac:dyDescent="0.3">
      <c r="A8" s="451"/>
      <c r="B8" s="280" t="s">
        <v>1488</v>
      </c>
      <c r="C8" s="96"/>
    </row>
    <row r="9" spans="1:3" s="40" customFormat="1" ht="15.75" thickBot="1" x14ac:dyDescent="0.3">
      <c r="A9" s="452" t="s">
        <v>1</v>
      </c>
      <c r="B9" s="277" t="s">
        <v>1567</v>
      </c>
      <c r="C9" s="96"/>
    </row>
    <row r="10" spans="1:3" s="40" customFormat="1" ht="15.75" thickBot="1" x14ac:dyDescent="0.3">
      <c r="A10" s="453"/>
      <c r="B10" s="277" t="s">
        <v>1568</v>
      </c>
      <c r="C10" s="96"/>
    </row>
    <row r="11" spans="1:3" s="40" customFormat="1" ht="15.75" thickBot="1" x14ac:dyDescent="0.3">
      <c r="A11" s="453"/>
      <c r="B11" s="277" t="s">
        <v>1569</v>
      </c>
      <c r="C11" s="96"/>
    </row>
    <row r="12" spans="1:3" s="40" customFormat="1" ht="15.75" thickBot="1" x14ac:dyDescent="0.3">
      <c r="A12" s="453"/>
      <c r="B12" s="277" t="s">
        <v>1570</v>
      </c>
      <c r="C12" s="96"/>
    </row>
    <row r="13" spans="1:3" s="40" customFormat="1" ht="15.75" thickBot="1" x14ac:dyDescent="0.3">
      <c r="A13" s="453"/>
      <c r="B13" s="277" t="s">
        <v>1571</v>
      </c>
      <c r="C13" s="96"/>
    </row>
    <row r="14" spans="1:3" s="40" customFormat="1" ht="15.75" thickBot="1" x14ac:dyDescent="0.3">
      <c r="A14" s="453"/>
      <c r="B14" s="277" t="s">
        <v>1574</v>
      </c>
      <c r="C14" s="96"/>
    </row>
    <row r="15" spans="1:3" s="40" customFormat="1" ht="15.75" thickBot="1" x14ac:dyDescent="0.3">
      <c r="A15" s="453"/>
      <c r="B15" s="277" t="s">
        <v>1572</v>
      </c>
      <c r="C15" s="96"/>
    </row>
    <row r="16" spans="1:3" s="40" customFormat="1" ht="15.75" thickBot="1" x14ac:dyDescent="0.3">
      <c r="A16" s="454"/>
      <c r="B16" s="278" t="s">
        <v>1573</v>
      </c>
      <c r="C16" s="96"/>
    </row>
    <row r="17" spans="1:3" s="40" customFormat="1" x14ac:dyDescent="0.25">
      <c r="A17" s="446" t="s">
        <v>2</v>
      </c>
      <c r="B17" s="281" t="s">
        <v>1652</v>
      </c>
      <c r="C17" s="96"/>
    </row>
    <row r="18" spans="1:3" s="40" customFormat="1" ht="15.75" thickBot="1" x14ac:dyDescent="0.3">
      <c r="A18" s="446"/>
      <c r="B18" s="281" t="s">
        <v>1653</v>
      </c>
      <c r="C18" s="96"/>
    </row>
    <row r="19" spans="1:3" s="40" customFormat="1" ht="15.75" thickBot="1" x14ac:dyDescent="0.3">
      <c r="A19" s="446"/>
      <c r="B19" s="282" t="s">
        <v>1654</v>
      </c>
      <c r="C19" s="96"/>
    </row>
    <row r="20" spans="1:3" s="40" customFormat="1" ht="15.75" thickBot="1" x14ac:dyDescent="0.3">
      <c r="A20" s="446"/>
      <c r="B20" s="282" t="s">
        <v>1655</v>
      </c>
      <c r="C20" s="96"/>
    </row>
    <row r="21" spans="1:3" s="40" customFormat="1" ht="15.75" thickBot="1" x14ac:dyDescent="0.3">
      <c r="A21" s="446"/>
      <c r="B21" s="282" t="s">
        <v>1656</v>
      </c>
      <c r="C21" s="96"/>
    </row>
    <row r="22" spans="1:3" s="40" customFormat="1" ht="15.75" thickBot="1" x14ac:dyDescent="0.3">
      <c r="A22" s="446"/>
      <c r="B22" s="282" t="s">
        <v>1657</v>
      </c>
      <c r="C22" s="96"/>
    </row>
    <row r="23" spans="1:3" s="40" customFormat="1" ht="15.75" thickBot="1" x14ac:dyDescent="0.3">
      <c r="A23" s="446"/>
      <c r="B23" s="282" t="s">
        <v>1658</v>
      </c>
      <c r="C23" s="96"/>
    </row>
    <row r="24" spans="1:3" s="40" customFormat="1" ht="15.75" thickBot="1" x14ac:dyDescent="0.3">
      <c r="A24" s="446"/>
      <c r="B24" s="282" t="s">
        <v>1659</v>
      </c>
      <c r="C24" s="96"/>
    </row>
    <row r="25" spans="1:3" s="40" customFormat="1" ht="15.75" thickBot="1" x14ac:dyDescent="0.3">
      <c r="A25" s="446"/>
      <c r="B25" s="282" t="s">
        <v>1660</v>
      </c>
      <c r="C25" s="96"/>
    </row>
    <row r="26" spans="1:3" s="40" customFormat="1" ht="15.75" thickBot="1" x14ac:dyDescent="0.3">
      <c r="A26" s="446"/>
      <c r="B26" s="282" t="s">
        <v>1661</v>
      </c>
      <c r="C26" s="96"/>
    </row>
    <row r="27" spans="1:3" s="40" customFormat="1" x14ac:dyDescent="0.25">
      <c r="A27" s="446"/>
      <c r="B27" s="282" t="s">
        <v>1662</v>
      </c>
      <c r="C27" s="96"/>
    </row>
    <row r="28" spans="1:3" s="40" customFormat="1" ht="15.75" thickBot="1" x14ac:dyDescent="0.3">
      <c r="A28" s="446"/>
      <c r="B28" s="283" t="s">
        <v>1663</v>
      </c>
      <c r="C28" s="96"/>
    </row>
    <row r="29" spans="1:3" s="40" customFormat="1" ht="15.75" thickBot="1" x14ac:dyDescent="0.3">
      <c r="A29" s="447" t="s">
        <v>1468</v>
      </c>
      <c r="B29" s="284" t="s">
        <v>2062</v>
      </c>
      <c r="C29" s="96"/>
    </row>
    <row r="30" spans="1:3" s="40" customFormat="1" ht="15.75" thickBot="1" x14ac:dyDescent="0.3">
      <c r="A30" s="448"/>
      <c r="B30" s="285" t="s">
        <v>2058</v>
      </c>
      <c r="C30" s="96"/>
    </row>
    <row r="31" spans="1:3" s="40" customFormat="1" ht="15.75" thickBot="1" x14ac:dyDescent="0.3">
      <c r="A31" s="448"/>
      <c r="B31" s="286" t="s">
        <v>2066</v>
      </c>
      <c r="C31" s="96"/>
    </row>
    <row r="32" spans="1:3" s="40" customFormat="1" ht="15.75" thickBot="1" x14ac:dyDescent="0.3">
      <c r="A32" s="448"/>
      <c r="B32" s="284" t="s">
        <v>2070</v>
      </c>
      <c r="C32" s="96"/>
    </row>
    <row r="33" spans="1:3" s="40" customFormat="1" ht="15.75" thickBot="1" x14ac:dyDescent="0.3">
      <c r="A33" s="448"/>
      <c r="B33" s="285" t="s">
        <v>2073</v>
      </c>
      <c r="C33" s="96"/>
    </row>
    <row r="34" spans="1:3" s="40" customFormat="1" ht="15.75" thickBot="1" x14ac:dyDescent="0.3">
      <c r="A34" s="448"/>
      <c r="B34" s="285" t="s">
        <v>2061</v>
      </c>
      <c r="C34" s="96"/>
    </row>
    <row r="35" spans="1:3" s="40" customFormat="1" ht="15.75" thickBot="1" x14ac:dyDescent="0.3">
      <c r="A35" s="448"/>
      <c r="B35" s="285" t="s">
        <v>2060</v>
      </c>
      <c r="C35" s="96"/>
    </row>
    <row r="36" spans="1:3" s="40" customFormat="1" ht="15.75" thickBot="1" x14ac:dyDescent="0.3">
      <c r="A36" s="449"/>
      <c r="B36" s="285" t="s">
        <v>2059</v>
      </c>
      <c r="C36" s="96"/>
    </row>
    <row r="37" spans="1:3" s="40" customFormat="1" ht="15.75" thickBot="1" x14ac:dyDescent="0.3">
      <c r="A37" s="437" t="s">
        <v>381</v>
      </c>
      <c r="B37" s="287" t="s">
        <v>1768</v>
      </c>
      <c r="C37" s="96"/>
    </row>
    <row r="38" spans="1:3" s="40" customFormat="1" ht="15.75" thickBot="1" x14ac:dyDescent="0.3">
      <c r="A38" s="438"/>
      <c r="B38" s="287" t="s">
        <v>1769</v>
      </c>
      <c r="C38" s="96"/>
    </row>
    <row r="39" spans="1:3" s="40" customFormat="1" ht="15.75" thickBot="1" x14ac:dyDescent="0.3">
      <c r="A39" s="438"/>
      <c r="B39" s="287" t="s">
        <v>1770</v>
      </c>
      <c r="C39" s="96"/>
    </row>
    <row r="40" spans="1:3" s="40" customFormat="1" ht="15.75" thickBot="1" x14ac:dyDescent="0.3">
      <c r="A40" s="438"/>
      <c r="B40" s="287" t="s">
        <v>1771</v>
      </c>
      <c r="C40" s="96"/>
    </row>
    <row r="41" spans="1:3" s="40" customFormat="1" ht="15.75" thickBot="1" x14ac:dyDescent="0.3">
      <c r="A41" s="438"/>
      <c r="B41" s="287" t="s">
        <v>1772</v>
      </c>
      <c r="C41" s="96"/>
    </row>
    <row r="42" spans="1:3" s="40" customFormat="1" ht="15.75" thickBot="1" x14ac:dyDescent="0.3">
      <c r="A42" s="439"/>
      <c r="B42" s="288" t="s">
        <v>1773</v>
      </c>
      <c r="C42" s="96"/>
    </row>
    <row r="43" spans="1:3" s="40" customFormat="1" ht="15.75" thickBot="1" x14ac:dyDescent="0.3">
      <c r="A43" s="440" t="s">
        <v>448</v>
      </c>
      <c r="B43" s="289" t="s">
        <v>1774</v>
      </c>
      <c r="C43" s="96"/>
    </row>
    <row r="44" spans="1:3" s="40" customFormat="1" ht="15.75" thickBot="1" x14ac:dyDescent="0.3">
      <c r="A44" s="441"/>
      <c r="B44" s="289" t="s">
        <v>1775</v>
      </c>
      <c r="C44" s="96"/>
    </row>
    <row r="45" spans="1:3" s="40" customFormat="1" ht="15.75" thickBot="1" x14ac:dyDescent="0.3">
      <c r="A45" s="441"/>
      <c r="B45" s="289" t="s">
        <v>1776</v>
      </c>
      <c r="C45" s="96"/>
    </row>
    <row r="46" spans="1:3" s="40" customFormat="1" ht="15.75" thickBot="1" x14ac:dyDescent="0.3">
      <c r="A46" s="441"/>
      <c r="B46" s="289" t="s">
        <v>1777</v>
      </c>
      <c r="C46" s="96"/>
    </row>
    <row r="47" spans="1:3" s="40" customFormat="1" ht="15.75" thickBot="1" x14ac:dyDescent="0.3">
      <c r="A47" s="441"/>
      <c r="B47" s="289" t="s">
        <v>1778</v>
      </c>
      <c r="C47" s="96"/>
    </row>
    <row r="48" spans="1:3" s="40" customFormat="1" ht="15.75" thickBot="1" x14ac:dyDescent="0.3">
      <c r="A48" s="442"/>
      <c r="B48" s="290" t="s">
        <v>1779</v>
      </c>
      <c r="C48" s="96"/>
    </row>
    <row r="49" spans="1:3" s="40" customFormat="1" ht="15" customHeight="1" thickBot="1" x14ac:dyDescent="0.3">
      <c r="A49" s="455" t="s">
        <v>4</v>
      </c>
      <c r="B49" s="291" t="s">
        <v>2005</v>
      </c>
      <c r="C49" s="96"/>
    </row>
    <row r="50" spans="1:3" s="40" customFormat="1" ht="15" customHeight="1" x14ac:dyDescent="0.25">
      <c r="A50" s="456"/>
      <c r="B50" s="291" t="s">
        <v>2006</v>
      </c>
      <c r="C50" s="96"/>
    </row>
    <row r="51" spans="1:3" s="40" customFormat="1" ht="15" customHeight="1" thickBot="1" x14ac:dyDescent="0.3">
      <c r="A51" s="456"/>
      <c r="B51" s="292" t="s">
        <v>2074</v>
      </c>
      <c r="C51" s="96"/>
    </row>
    <row r="52" spans="1:3" s="40" customFormat="1" ht="15" customHeight="1" thickBot="1" x14ac:dyDescent="0.3">
      <c r="A52" s="456"/>
      <c r="B52" s="291" t="s">
        <v>2035</v>
      </c>
      <c r="C52" s="96"/>
    </row>
    <row r="53" spans="1:3" s="40" customFormat="1" ht="15" customHeight="1" thickBot="1" x14ac:dyDescent="0.3">
      <c r="A53" s="456"/>
      <c r="B53" s="291" t="s">
        <v>2036</v>
      </c>
      <c r="C53" s="96"/>
    </row>
    <row r="54" spans="1:3" s="40" customFormat="1" ht="15" customHeight="1" thickBot="1" x14ac:dyDescent="0.3">
      <c r="A54" s="456"/>
      <c r="B54" s="293" t="s">
        <v>2037</v>
      </c>
      <c r="C54" s="96"/>
    </row>
    <row r="55" spans="1:3" s="40" customFormat="1" ht="15" customHeight="1" thickBot="1" x14ac:dyDescent="0.3">
      <c r="A55" s="456"/>
      <c r="B55" s="293" t="s">
        <v>2025</v>
      </c>
      <c r="C55" s="96"/>
    </row>
    <row r="56" spans="1:3" s="40" customFormat="1" ht="15" customHeight="1" thickBot="1" x14ac:dyDescent="0.3">
      <c r="A56" s="456"/>
      <c r="B56" s="293" t="s">
        <v>2027</v>
      </c>
      <c r="C56" s="96"/>
    </row>
    <row r="57" spans="1:3" s="40" customFormat="1" ht="15" customHeight="1" x14ac:dyDescent="0.25">
      <c r="A57" s="456"/>
      <c r="B57" s="293" t="s">
        <v>2028</v>
      </c>
      <c r="C57" s="96"/>
    </row>
    <row r="58" spans="1:3" s="40" customFormat="1" ht="15.75" thickBot="1" x14ac:dyDescent="0.3">
      <c r="A58" s="457"/>
      <c r="B58" s="294" t="s">
        <v>2029</v>
      </c>
      <c r="C58" s="96"/>
    </row>
    <row r="59" spans="1:3" s="40" customFormat="1" ht="15.75" thickBot="1" x14ac:dyDescent="0.3">
      <c r="A59" s="443" t="s">
        <v>754</v>
      </c>
      <c r="B59" s="295" t="s">
        <v>1991</v>
      </c>
      <c r="C59" s="96"/>
    </row>
    <row r="60" spans="1:3" s="40" customFormat="1" ht="15.75" thickBot="1" x14ac:dyDescent="0.3">
      <c r="A60" s="444"/>
      <c r="B60" s="295" t="s">
        <v>2001</v>
      </c>
      <c r="C60" s="96"/>
    </row>
    <row r="61" spans="1:3" s="40" customFormat="1" ht="15" customHeight="1" thickBot="1" x14ac:dyDescent="0.3">
      <c r="A61" s="445"/>
      <c r="B61" s="296" t="s">
        <v>2002</v>
      </c>
      <c r="C61" s="96"/>
    </row>
    <row r="62" spans="1:3" s="40" customFormat="1" ht="15.75" thickBot="1" x14ac:dyDescent="0.3">
      <c r="A62" s="432" t="s">
        <v>5</v>
      </c>
      <c r="B62" s="297" t="s">
        <v>1886</v>
      </c>
      <c r="C62" s="96"/>
    </row>
    <row r="63" spans="1:3" s="40" customFormat="1" ht="15.75" thickBot="1" x14ac:dyDescent="0.3">
      <c r="A63" s="433"/>
      <c r="B63" s="297" t="s">
        <v>1887</v>
      </c>
      <c r="C63" s="96"/>
    </row>
    <row r="64" spans="1:3" s="40" customFormat="1" ht="15.75" thickBot="1" x14ac:dyDescent="0.3">
      <c r="A64" s="433"/>
      <c r="B64" s="297" t="s">
        <v>1888</v>
      </c>
      <c r="C64" s="96"/>
    </row>
    <row r="65" spans="1:3" s="40" customFormat="1" ht="15.75" thickBot="1" x14ac:dyDescent="0.3">
      <c r="A65" s="433"/>
      <c r="B65" s="297" t="s">
        <v>1889</v>
      </c>
      <c r="C65" s="96"/>
    </row>
    <row r="66" spans="1:3" s="40" customFormat="1" ht="15.75" thickBot="1" x14ac:dyDescent="0.3">
      <c r="A66" s="433"/>
      <c r="B66" s="297" t="s">
        <v>1890</v>
      </c>
      <c r="C66" s="96"/>
    </row>
    <row r="67" spans="1:3" s="40" customFormat="1" ht="15.75" thickBot="1" x14ac:dyDescent="0.3">
      <c r="A67" s="433"/>
      <c r="B67" s="297" t="s">
        <v>1891</v>
      </c>
      <c r="C67" s="96"/>
    </row>
    <row r="68" spans="1:3" s="40" customFormat="1" ht="15.75" thickBot="1" x14ac:dyDescent="0.3">
      <c r="A68" s="433"/>
      <c r="B68" s="297" t="s">
        <v>1892</v>
      </c>
      <c r="C68" s="96"/>
    </row>
    <row r="69" spans="1:3" s="40" customFormat="1" ht="15.75" thickBot="1" x14ac:dyDescent="0.3">
      <c r="A69" s="434"/>
      <c r="B69" s="298" t="s">
        <v>1893</v>
      </c>
      <c r="C69" s="96"/>
    </row>
    <row r="70" spans="1:3" ht="15.75" thickBot="1" x14ac:dyDescent="0.3">
      <c r="A70" s="435" t="s">
        <v>25</v>
      </c>
      <c r="B70" s="299" t="s">
        <v>1881</v>
      </c>
    </row>
    <row r="71" spans="1:3" ht="15.75" thickBot="1" x14ac:dyDescent="0.3">
      <c r="A71" s="435"/>
      <c r="B71" s="300" t="s">
        <v>1882</v>
      </c>
    </row>
    <row r="72" spans="1:3" s="177" customFormat="1" ht="15.75" thickBot="1" x14ac:dyDescent="0.3">
      <c r="A72" s="435"/>
      <c r="B72" s="300" t="s">
        <v>1883</v>
      </c>
    </row>
    <row r="73" spans="1:3" s="177" customFormat="1" x14ac:dyDescent="0.25">
      <c r="A73" s="435"/>
      <c r="B73" s="300" t="s">
        <v>1884</v>
      </c>
    </row>
    <row r="74" spans="1:3" s="177" customFormat="1" ht="15.75" thickBot="1" x14ac:dyDescent="0.3">
      <c r="A74" s="436"/>
      <c r="B74" s="301" t="s">
        <v>1885</v>
      </c>
    </row>
  </sheetData>
  <mergeCells count="10">
    <mergeCell ref="A17:A28"/>
    <mergeCell ref="A29:A36"/>
    <mergeCell ref="A2:A8"/>
    <mergeCell ref="A9:A16"/>
    <mergeCell ref="A49:A58"/>
    <mergeCell ref="A62:A69"/>
    <mergeCell ref="A70:A74"/>
    <mergeCell ref="A37:A42"/>
    <mergeCell ref="A43:A48"/>
    <mergeCell ref="A59:A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EC62-19AC-4C6B-B2FD-E774F4A56329}">
  <dimension ref="A1:I591"/>
  <sheetViews>
    <sheetView zoomScaleNormal="100" workbookViewId="0">
      <pane xSplit="3" ySplit="1" topLeftCell="D468" activePane="bottomRight" state="frozen"/>
      <selection activeCell="J8" sqref="J8"/>
      <selection pane="topRight" activeCell="J8" sqref="J8"/>
      <selection pane="bottomLeft" activeCell="J8" sqref="J8"/>
      <selection pane="bottomRight" activeCell="E474" sqref="E474"/>
    </sheetView>
  </sheetViews>
  <sheetFormatPr defaultRowHeight="15" x14ac:dyDescent="0.25"/>
  <cols>
    <col min="2" max="2" width="9.140625" style="1"/>
    <col min="3" max="3" width="8.42578125" bestFit="1" customWidth="1"/>
    <col min="4" max="4" width="107.5703125" style="42" customWidth="1"/>
    <col min="5" max="5" width="40.5703125" bestFit="1" customWidth="1"/>
    <col min="6" max="6" width="10.7109375" bestFit="1" customWidth="1"/>
  </cols>
  <sheetData>
    <row r="1" spans="1:9" ht="30.75" thickBot="1" x14ac:dyDescent="0.3">
      <c r="B1" s="2" t="s">
        <v>23</v>
      </c>
      <c r="C1" s="1" t="s">
        <v>24</v>
      </c>
      <c r="D1" s="211" t="s">
        <v>1443</v>
      </c>
      <c r="F1" s="1" t="s">
        <v>1467</v>
      </c>
    </row>
    <row r="2" spans="1:9" s="40" customFormat="1" x14ac:dyDescent="0.25">
      <c r="A2" s="392" t="s">
        <v>0</v>
      </c>
      <c r="B2" s="463">
        <v>1</v>
      </c>
      <c r="C2" s="43"/>
      <c r="D2" s="103" t="s">
        <v>1264</v>
      </c>
      <c r="E2" s="126"/>
    </row>
    <row r="3" spans="1:9" s="40" customFormat="1" x14ac:dyDescent="0.25">
      <c r="A3" s="393"/>
      <c r="B3" s="464"/>
      <c r="C3" s="44">
        <v>1</v>
      </c>
      <c r="D3" s="104" t="s">
        <v>53</v>
      </c>
      <c r="E3" s="127" t="s">
        <v>759</v>
      </c>
    </row>
    <row r="4" spans="1:9" s="40" customFormat="1" ht="30" x14ac:dyDescent="0.25">
      <c r="A4" s="393"/>
      <c r="B4" s="464"/>
      <c r="C4" s="44">
        <f>C3+1</f>
        <v>2</v>
      </c>
      <c r="D4" s="104" t="s">
        <v>54</v>
      </c>
      <c r="E4" s="127" t="s">
        <v>760</v>
      </c>
    </row>
    <row r="5" spans="1:9" s="40" customFormat="1" ht="30" x14ac:dyDescent="0.25">
      <c r="A5" s="393"/>
      <c r="B5" s="464"/>
      <c r="C5" s="44">
        <f>C4+1</f>
        <v>3</v>
      </c>
      <c r="D5" s="199" t="s">
        <v>55</v>
      </c>
      <c r="E5" s="127" t="s">
        <v>761</v>
      </c>
      <c r="F5" s="220"/>
    </row>
    <row r="6" spans="1:9" s="40" customFormat="1" x14ac:dyDescent="0.25">
      <c r="A6" s="393"/>
      <c r="B6" s="464"/>
      <c r="C6" s="44">
        <f>C5+1</f>
        <v>4</v>
      </c>
      <c r="D6" s="199" t="s">
        <v>56</v>
      </c>
      <c r="E6" s="127" t="s">
        <v>763</v>
      </c>
      <c r="F6" s="220"/>
      <c r="G6" s="221"/>
      <c r="H6" s="222"/>
      <c r="I6" s="223"/>
    </row>
    <row r="7" spans="1:9" s="40" customFormat="1" ht="30" x14ac:dyDescent="0.25">
      <c r="A7" s="393"/>
      <c r="B7" s="464"/>
      <c r="C7" s="44">
        <f>C6+1</f>
        <v>5</v>
      </c>
      <c r="D7" s="199" t="s">
        <v>57</v>
      </c>
      <c r="E7" s="127" t="s">
        <v>764</v>
      </c>
      <c r="F7" s="220"/>
      <c r="G7" s="221"/>
      <c r="H7" s="222"/>
      <c r="I7" s="223"/>
    </row>
    <row r="8" spans="1:9" s="40" customFormat="1" ht="15.75" thickBot="1" x14ac:dyDescent="0.3">
      <c r="A8" s="393"/>
      <c r="B8" s="464"/>
      <c r="C8" s="44">
        <f>C7+1</f>
        <v>6</v>
      </c>
      <c r="D8" s="105" t="s">
        <v>58</v>
      </c>
      <c r="E8" s="212" t="s">
        <v>765</v>
      </c>
    </row>
    <row r="9" spans="1:9" s="40" customFormat="1" x14ac:dyDescent="0.25">
      <c r="A9" s="393"/>
      <c r="B9" s="464"/>
      <c r="C9" s="43"/>
      <c r="D9" s="103" t="s">
        <v>1265</v>
      </c>
      <c r="E9" s="114"/>
    </row>
    <row r="10" spans="1:9" s="40" customFormat="1" x14ac:dyDescent="0.25">
      <c r="A10" s="393"/>
      <c r="B10" s="464"/>
      <c r="C10" s="100">
        <v>1</v>
      </c>
      <c r="D10" s="104" t="s">
        <v>1266</v>
      </c>
      <c r="E10" s="116"/>
    </row>
    <row r="11" spans="1:9" s="40" customFormat="1" x14ac:dyDescent="0.25">
      <c r="A11" s="393"/>
      <c r="B11" s="464"/>
      <c r="C11" s="100">
        <f>C10+1</f>
        <v>2</v>
      </c>
      <c r="D11" s="104" t="s">
        <v>1267</v>
      </c>
      <c r="E11" s="118"/>
    </row>
    <row r="12" spans="1:9" s="40" customFormat="1" x14ac:dyDescent="0.25">
      <c r="A12" s="393"/>
      <c r="B12" s="464"/>
      <c r="C12" s="100">
        <f t="shared" ref="C12:C23" si="0">C11+1</f>
        <v>3</v>
      </c>
      <c r="D12" s="104" t="s">
        <v>1268</v>
      </c>
      <c r="E12" s="118" t="s">
        <v>768</v>
      </c>
    </row>
    <row r="13" spans="1:9" s="40" customFormat="1" x14ac:dyDescent="0.25">
      <c r="A13" s="393"/>
      <c r="B13" s="464"/>
      <c r="C13" s="100">
        <f t="shared" si="0"/>
        <v>4</v>
      </c>
      <c r="D13" s="104" t="s">
        <v>1269</v>
      </c>
      <c r="E13" s="116"/>
    </row>
    <row r="14" spans="1:9" s="40" customFormat="1" x14ac:dyDescent="0.25">
      <c r="A14" s="393"/>
      <c r="B14" s="464"/>
      <c r="C14" s="100">
        <f t="shared" si="0"/>
        <v>5</v>
      </c>
      <c r="D14" s="104" t="s">
        <v>1270</v>
      </c>
      <c r="E14" s="116"/>
    </row>
    <row r="15" spans="1:9" s="40" customFormat="1" x14ac:dyDescent="0.25">
      <c r="A15" s="393"/>
      <c r="B15" s="464"/>
      <c r="C15" s="100">
        <f t="shared" si="0"/>
        <v>6</v>
      </c>
      <c r="D15" s="104" t="s">
        <v>1271</v>
      </c>
      <c r="E15" s="116"/>
    </row>
    <row r="16" spans="1:9" s="40" customFormat="1" x14ac:dyDescent="0.25">
      <c r="A16" s="393"/>
      <c r="B16" s="464"/>
      <c r="C16" s="100">
        <f t="shared" si="0"/>
        <v>7</v>
      </c>
      <c r="D16" s="199" t="s">
        <v>1272</v>
      </c>
      <c r="E16" s="118" t="s">
        <v>769</v>
      </c>
    </row>
    <row r="17" spans="1:5" s="40" customFormat="1" x14ac:dyDescent="0.25">
      <c r="A17" s="393"/>
      <c r="B17" s="464"/>
      <c r="C17" s="100">
        <f t="shared" si="0"/>
        <v>8</v>
      </c>
      <c r="D17" s="104" t="s">
        <v>1273</v>
      </c>
      <c r="E17" s="118"/>
    </row>
    <row r="18" spans="1:5" s="40" customFormat="1" x14ac:dyDescent="0.25">
      <c r="A18" s="393"/>
      <c r="B18" s="464"/>
      <c r="C18" s="100">
        <f t="shared" si="0"/>
        <v>9</v>
      </c>
      <c r="D18" s="199" t="s">
        <v>1274</v>
      </c>
      <c r="E18" s="118" t="s">
        <v>770</v>
      </c>
    </row>
    <row r="19" spans="1:5" s="40" customFormat="1" x14ac:dyDescent="0.25">
      <c r="A19" s="393"/>
      <c r="B19" s="464"/>
      <c r="C19" s="100">
        <f t="shared" si="0"/>
        <v>10</v>
      </c>
      <c r="D19" s="199" t="s">
        <v>1275</v>
      </c>
      <c r="E19" s="118" t="s">
        <v>784</v>
      </c>
    </row>
    <row r="20" spans="1:5" s="40" customFormat="1" x14ac:dyDescent="0.25">
      <c r="A20" s="393"/>
      <c r="B20" s="464"/>
      <c r="C20" s="100">
        <f t="shared" si="0"/>
        <v>11</v>
      </c>
      <c r="D20" s="199" t="s">
        <v>1276</v>
      </c>
      <c r="E20" s="116"/>
    </row>
    <row r="21" spans="1:5" s="40" customFormat="1" x14ac:dyDescent="0.25">
      <c r="A21" s="393"/>
      <c r="B21" s="464"/>
      <c r="C21" s="100">
        <f t="shared" si="0"/>
        <v>12</v>
      </c>
      <c r="D21" s="104" t="s">
        <v>1277</v>
      </c>
      <c r="E21" s="118" t="s">
        <v>788</v>
      </c>
    </row>
    <row r="22" spans="1:5" s="40" customFormat="1" x14ac:dyDescent="0.25">
      <c r="A22" s="393"/>
      <c r="B22" s="464"/>
      <c r="C22" s="100">
        <f t="shared" si="0"/>
        <v>13</v>
      </c>
      <c r="D22" s="104" t="s">
        <v>1278</v>
      </c>
      <c r="E22" s="118" t="s">
        <v>788</v>
      </c>
    </row>
    <row r="23" spans="1:5" s="40" customFormat="1" ht="15.75" thickBot="1" x14ac:dyDescent="0.3">
      <c r="A23" s="393"/>
      <c r="B23" s="464"/>
      <c r="C23" s="100">
        <f t="shared" si="0"/>
        <v>14</v>
      </c>
      <c r="D23" s="105" t="s">
        <v>1279</v>
      </c>
      <c r="E23" s="133" t="s">
        <v>1441</v>
      </c>
    </row>
    <row r="24" spans="1:5" s="40" customFormat="1" x14ac:dyDescent="0.25">
      <c r="A24" s="393"/>
      <c r="B24" s="464"/>
      <c r="C24" s="43"/>
      <c r="D24" s="103" t="s">
        <v>1280</v>
      </c>
      <c r="E24" s="114" t="s">
        <v>772</v>
      </c>
    </row>
    <row r="25" spans="1:5" s="40" customFormat="1" x14ac:dyDescent="0.25">
      <c r="A25" s="393"/>
      <c r="B25" s="464"/>
      <c r="C25" s="44">
        <f>C24+1</f>
        <v>1</v>
      </c>
      <c r="D25" s="104" t="s">
        <v>1291</v>
      </c>
      <c r="E25" s="115" t="s">
        <v>773</v>
      </c>
    </row>
    <row r="26" spans="1:5" s="40" customFormat="1" ht="30" x14ac:dyDescent="0.25">
      <c r="A26" s="393"/>
      <c r="B26" s="464"/>
      <c r="C26" s="53">
        <f>C25+1</f>
        <v>2</v>
      </c>
      <c r="D26" s="104" t="s">
        <v>1281</v>
      </c>
      <c r="E26" s="118" t="s">
        <v>773</v>
      </c>
    </row>
    <row r="27" spans="1:5" s="40" customFormat="1" x14ac:dyDescent="0.25">
      <c r="A27" s="393"/>
      <c r="B27" s="464"/>
      <c r="C27" s="53">
        <f t="shared" ref="C27:C38" si="1">C26+1</f>
        <v>3</v>
      </c>
      <c r="D27" s="104" t="s">
        <v>1282</v>
      </c>
      <c r="E27" s="115" t="s">
        <v>774</v>
      </c>
    </row>
    <row r="28" spans="1:5" s="40" customFormat="1" x14ac:dyDescent="0.25">
      <c r="A28" s="393"/>
      <c r="B28" s="464"/>
      <c r="C28" s="90">
        <f t="shared" si="1"/>
        <v>4</v>
      </c>
      <c r="D28" s="204" t="s">
        <v>1283</v>
      </c>
      <c r="E28" s="115" t="s">
        <v>775</v>
      </c>
    </row>
    <row r="29" spans="1:5" s="40" customFormat="1" x14ac:dyDescent="0.25">
      <c r="A29" s="393"/>
      <c r="B29" s="464"/>
      <c r="C29" s="53">
        <f t="shared" si="1"/>
        <v>5</v>
      </c>
      <c r="D29" s="104" t="s">
        <v>1284</v>
      </c>
      <c r="E29" s="115" t="s">
        <v>776</v>
      </c>
    </row>
    <row r="30" spans="1:5" s="40" customFormat="1" x14ac:dyDescent="0.25">
      <c r="A30" s="393"/>
      <c r="B30" s="464"/>
      <c r="C30" s="53">
        <f t="shared" si="1"/>
        <v>6</v>
      </c>
      <c r="D30" s="104" t="s">
        <v>1285</v>
      </c>
      <c r="E30" s="115" t="s">
        <v>778</v>
      </c>
    </row>
    <row r="31" spans="1:5" s="40" customFormat="1" x14ac:dyDescent="0.25">
      <c r="A31" s="393"/>
      <c r="B31" s="464"/>
      <c r="C31" s="53">
        <f t="shared" si="1"/>
        <v>7</v>
      </c>
      <c r="D31" s="204" t="s">
        <v>1286</v>
      </c>
      <c r="E31" s="115" t="s">
        <v>777</v>
      </c>
    </row>
    <row r="32" spans="1:5" s="40" customFormat="1" x14ac:dyDescent="0.25">
      <c r="A32" s="393"/>
      <c r="B32" s="464"/>
      <c r="C32" s="90">
        <f t="shared" si="1"/>
        <v>8</v>
      </c>
      <c r="D32" s="210" t="s">
        <v>1459</v>
      </c>
      <c r="E32" s="115" t="s">
        <v>779</v>
      </c>
    </row>
    <row r="33" spans="1:5" s="40" customFormat="1" x14ac:dyDescent="0.25">
      <c r="A33" s="393"/>
      <c r="B33" s="464"/>
      <c r="C33" s="53">
        <f t="shared" si="1"/>
        <v>9</v>
      </c>
      <c r="D33" s="104" t="s">
        <v>82</v>
      </c>
      <c r="E33" s="115" t="s">
        <v>779</v>
      </c>
    </row>
    <row r="34" spans="1:5" s="40" customFormat="1" x14ac:dyDescent="0.25">
      <c r="A34" s="393"/>
      <c r="B34" s="464"/>
      <c r="C34" s="53">
        <f t="shared" si="1"/>
        <v>10</v>
      </c>
      <c r="D34" s="204" t="s">
        <v>1287</v>
      </c>
      <c r="E34" s="118" t="s">
        <v>780</v>
      </c>
    </row>
    <row r="35" spans="1:5" s="40" customFormat="1" ht="30" x14ac:dyDescent="0.25">
      <c r="A35" s="393"/>
      <c r="B35" s="464"/>
      <c r="C35" s="53">
        <f t="shared" si="1"/>
        <v>11</v>
      </c>
      <c r="D35" s="214" t="s">
        <v>1288</v>
      </c>
      <c r="E35" s="115" t="s">
        <v>781</v>
      </c>
    </row>
    <row r="36" spans="1:5" s="40" customFormat="1" x14ac:dyDescent="0.25">
      <c r="A36" s="393"/>
      <c r="B36" s="464"/>
      <c r="C36" s="44">
        <f t="shared" si="1"/>
        <v>12</v>
      </c>
      <c r="D36" s="204" t="s">
        <v>1460</v>
      </c>
      <c r="E36" s="115" t="s">
        <v>783</v>
      </c>
    </row>
    <row r="37" spans="1:5" s="40" customFormat="1" x14ac:dyDescent="0.25">
      <c r="A37" s="393"/>
      <c r="B37" s="464"/>
      <c r="C37" s="44">
        <f t="shared" si="1"/>
        <v>13</v>
      </c>
      <c r="D37" s="204" t="s">
        <v>1289</v>
      </c>
      <c r="E37" s="115" t="s">
        <v>782</v>
      </c>
    </row>
    <row r="38" spans="1:5" s="40" customFormat="1" ht="30.75" thickBot="1" x14ac:dyDescent="0.3">
      <c r="A38" s="393"/>
      <c r="B38" s="465"/>
      <c r="C38" s="44">
        <f t="shared" si="1"/>
        <v>14</v>
      </c>
      <c r="D38" s="107" t="s">
        <v>1290</v>
      </c>
      <c r="E38" s="123" t="s">
        <v>1230</v>
      </c>
    </row>
    <row r="39" spans="1:5" s="40" customFormat="1" ht="15.75" thickBot="1" x14ac:dyDescent="0.3">
      <c r="A39" s="393"/>
      <c r="B39" s="142"/>
      <c r="C39" s="44"/>
      <c r="D39" s="213"/>
      <c r="E39" s="4"/>
    </row>
    <row r="40" spans="1:5" s="40" customFormat="1" x14ac:dyDescent="0.25">
      <c r="A40" s="393"/>
      <c r="B40" s="402">
        <v>2</v>
      </c>
      <c r="C40" s="43"/>
      <c r="D40" s="92" t="s">
        <v>1292</v>
      </c>
      <c r="E40" s="114"/>
    </row>
    <row r="41" spans="1:5" s="40" customFormat="1" ht="30" x14ac:dyDescent="0.25">
      <c r="A41" s="393"/>
      <c r="B41" s="402"/>
      <c r="C41" s="44">
        <v>1</v>
      </c>
      <c r="D41" s="93" t="s">
        <v>1444</v>
      </c>
      <c r="E41" s="40" t="s">
        <v>790</v>
      </c>
    </row>
    <row r="42" spans="1:5" s="40" customFormat="1" x14ac:dyDescent="0.25">
      <c r="A42" s="393"/>
      <c r="B42" s="402"/>
      <c r="C42" s="44">
        <f>C41+1</f>
        <v>2</v>
      </c>
      <c r="D42" s="93" t="s">
        <v>1445</v>
      </c>
      <c r="E42" s="40" t="s">
        <v>793</v>
      </c>
    </row>
    <row r="43" spans="1:5" s="40" customFormat="1" ht="30" x14ac:dyDescent="0.25">
      <c r="A43" s="393"/>
      <c r="B43" s="402"/>
      <c r="C43" s="44">
        <f t="shared" ref="C43:C56" si="2">C42+1</f>
        <v>3</v>
      </c>
      <c r="D43" s="93" t="s">
        <v>1465</v>
      </c>
      <c r="E43" s="115" t="s">
        <v>796</v>
      </c>
    </row>
    <row r="44" spans="1:5" s="40" customFormat="1" ht="30" x14ac:dyDescent="0.25">
      <c r="A44" s="393"/>
      <c r="B44" s="402"/>
      <c r="C44" s="44">
        <f t="shared" si="2"/>
        <v>4</v>
      </c>
      <c r="D44" s="93" t="s">
        <v>1446</v>
      </c>
      <c r="E44" s="115" t="s">
        <v>797</v>
      </c>
    </row>
    <row r="45" spans="1:5" s="40" customFormat="1" ht="30" x14ac:dyDescent="0.25">
      <c r="A45" s="393"/>
      <c r="B45" s="402"/>
      <c r="C45" s="44">
        <f t="shared" si="2"/>
        <v>5</v>
      </c>
      <c r="D45" s="93" t="s">
        <v>1447</v>
      </c>
      <c r="E45" s="115" t="s">
        <v>794</v>
      </c>
    </row>
    <row r="46" spans="1:5" s="40" customFormat="1" x14ac:dyDescent="0.25">
      <c r="A46" s="393"/>
      <c r="B46" s="402"/>
      <c r="C46" s="44">
        <f t="shared" si="2"/>
        <v>6</v>
      </c>
      <c r="D46" s="93" t="s">
        <v>1448</v>
      </c>
      <c r="E46" s="115" t="s">
        <v>798</v>
      </c>
    </row>
    <row r="47" spans="1:5" s="40" customFormat="1" ht="30" x14ac:dyDescent="0.25">
      <c r="A47" s="393"/>
      <c r="B47" s="402"/>
      <c r="C47" s="44">
        <f t="shared" si="2"/>
        <v>7</v>
      </c>
      <c r="D47" s="93" t="s">
        <v>1449</v>
      </c>
      <c r="E47" s="115" t="s">
        <v>799</v>
      </c>
    </row>
    <row r="48" spans="1:5" s="40" customFormat="1" x14ac:dyDescent="0.25">
      <c r="A48" s="393"/>
      <c r="B48" s="402"/>
      <c r="C48" s="44">
        <f t="shared" si="2"/>
        <v>8</v>
      </c>
      <c r="D48" s="201" t="s">
        <v>1450</v>
      </c>
      <c r="E48" s="115" t="s">
        <v>801</v>
      </c>
    </row>
    <row r="49" spans="1:5" s="40" customFormat="1" x14ac:dyDescent="0.25">
      <c r="A49" s="393"/>
      <c r="B49" s="402"/>
      <c r="C49" s="44">
        <f t="shared" si="2"/>
        <v>9</v>
      </c>
      <c r="D49" s="93" t="s">
        <v>1451</v>
      </c>
      <c r="E49" s="115" t="s">
        <v>800</v>
      </c>
    </row>
    <row r="50" spans="1:5" s="40" customFormat="1" x14ac:dyDescent="0.25">
      <c r="A50" s="393"/>
      <c r="B50" s="402"/>
      <c r="C50" s="44">
        <f t="shared" si="2"/>
        <v>10</v>
      </c>
      <c r="D50" s="201" t="s">
        <v>1452</v>
      </c>
      <c r="E50" s="115" t="s">
        <v>800</v>
      </c>
    </row>
    <row r="51" spans="1:5" s="40" customFormat="1" ht="30" x14ac:dyDescent="0.25">
      <c r="A51" s="393"/>
      <c r="B51" s="402"/>
      <c r="C51" s="44">
        <f t="shared" si="2"/>
        <v>11</v>
      </c>
      <c r="D51" s="93" t="s">
        <v>1453</v>
      </c>
      <c r="E51" s="115" t="s">
        <v>802</v>
      </c>
    </row>
    <row r="52" spans="1:5" s="40" customFormat="1" ht="30" x14ac:dyDescent="0.25">
      <c r="A52" s="393"/>
      <c r="B52" s="402"/>
      <c r="C52" s="44">
        <f t="shared" si="2"/>
        <v>12</v>
      </c>
      <c r="D52" s="93" t="s">
        <v>1454</v>
      </c>
      <c r="E52" s="115" t="s">
        <v>803</v>
      </c>
    </row>
    <row r="53" spans="1:5" s="40" customFormat="1" x14ac:dyDescent="0.25">
      <c r="A53" s="393"/>
      <c r="B53" s="402"/>
      <c r="C53" s="44">
        <f t="shared" si="2"/>
        <v>13</v>
      </c>
      <c r="D53" s="201" t="s">
        <v>1455</v>
      </c>
      <c r="E53" s="115" t="s">
        <v>804</v>
      </c>
    </row>
    <row r="54" spans="1:5" s="40" customFormat="1" x14ac:dyDescent="0.25">
      <c r="A54" s="393"/>
      <c r="B54" s="402"/>
      <c r="C54" s="90">
        <f t="shared" si="2"/>
        <v>14</v>
      </c>
      <c r="D54" s="178" t="s">
        <v>1456</v>
      </c>
      <c r="E54" s="115"/>
    </row>
    <row r="55" spans="1:5" s="40" customFormat="1" ht="30" x14ac:dyDescent="0.25">
      <c r="A55" s="393"/>
      <c r="B55" s="466"/>
      <c r="C55" s="90">
        <f t="shared" si="2"/>
        <v>15</v>
      </c>
      <c r="D55" s="178" t="s">
        <v>1457</v>
      </c>
      <c r="E55" s="115"/>
    </row>
    <row r="56" spans="1:5" s="40" customFormat="1" ht="15.75" thickBot="1" x14ac:dyDescent="0.3">
      <c r="A56" s="393"/>
      <c r="B56" s="466"/>
      <c r="C56" s="44">
        <f t="shared" si="2"/>
        <v>16</v>
      </c>
      <c r="D56" s="93" t="s">
        <v>1458</v>
      </c>
      <c r="E56" s="40" t="s">
        <v>805</v>
      </c>
    </row>
    <row r="57" spans="1:5" s="40" customFormat="1" x14ac:dyDescent="0.25">
      <c r="A57" s="393"/>
      <c r="B57" s="466"/>
      <c r="C57" s="43"/>
      <c r="D57" s="103" t="s">
        <v>1293</v>
      </c>
      <c r="E57" s="114"/>
    </row>
    <row r="58" spans="1:5" s="40" customFormat="1" ht="30" x14ac:dyDescent="0.25">
      <c r="A58" s="393"/>
      <c r="B58" s="466"/>
      <c r="C58" s="90">
        <v>1</v>
      </c>
      <c r="D58" s="104" t="s">
        <v>1304</v>
      </c>
      <c r="E58" s="116"/>
    </row>
    <row r="59" spans="1:5" s="40" customFormat="1" x14ac:dyDescent="0.25">
      <c r="A59" s="393"/>
      <c r="B59" s="466"/>
      <c r="C59" s="44">
        <f>C58+1</f>
        <v>2</v>
      </c>
      <c r="D59" s="104" t="s">
        <v>109</v>
      </c>
      <c r="E59" s="115" t="s">
        <v>808</v>
      </c>
    </row>
    <row r="60" spans="1:5" s="40" customFormat="1" x14ac:dyDescent="0.25">
      <c r="A60" s="393"/>
      <c r="B60" s="466"/>
      <c r="C60" s="44">
        <f t="shared" ref="C60:C67" si="3">C59+1</f>
        <v>3</v>
      </c>
      <c r="D60" s="104" t="s">
        <v>1305</v>
      </c>
      <c r="E60" s="116"/>
    </row>
    <row r="61" spans="1:5" s="40" customFormat="1" x14ac:dyDescent="0.25">
      <c r="A61" s="393"/>
      <c r="B61" s="466"/>
      <c r="C61" s="53">
        <f t="shared" si="3"/>
        <v>4</v>
      </c>
      <c r="D61" s="104" t="s">
        <v>1306</v>
      </c>
      <c r="E61" s="115" t="s">
        <v>810</v>
      </c>
    </row>
    <row r="62" spans="1:5" s="40" customFormat="1" x14ac:dyDescent="0.25">
      <c r="A62" s="393"/>
      <c r="B62" s="466"/>
      <c r="C62" s="44">
        <f t="shared" si="3"/>
        <v>5</v>
      </c>
      <c r="D62" s="204" t="s">
        <v>1307</v>
      </c>
      <c r="E62" s="115" t="s">
        <v>811</v>
      </c>
    </row>
    <row r="63" spans="1:5" s="40" customFormat="1" x14ac:dyDescent="0.25">
      <c r="A63" s="393"/>
      <c r="B63" s="466"/>
      <c r="C63" s="44">
        <f t="shared" si="3"/>
        <v>6</v>
      </c>
      <c r="D63" s="104" t="s">
        <v>1308</v>
      </c>
      <c r="E63" s="115" t="s">
        <v>812</v>
      </c>
    </row>
    <row r="64" spans="1:5" s="40" customFormat="1" x14ac:dyDescent="0.25">
      <c r="A64" s="393"/>
      <c r="B64" s="466"/>
      <c r="C64" s="44">
        <f t="shared" si="3"/>
        <v>7</v>
      </c>
      <c r="D64" s="104" t="s">
        <v>1309</v>
      </c>
      <c r="E64" s="115" t="s">
        <v>813</v>
      </c>
    </row>
    <row r="65" spans="1:5" s="40" customFormat="1" ht="45" x14ac:dyDescent="0.25">
      <c r="A65" s="393"/>
      <c r="B65" s="466"/>
      <c r="C65" s="44">
        <f t="shared" si="3"/>
        <v>8</v>
      </c>
      <c r="D65" s="104" t="s">
        <v>1310</v>
      </c>
      <c r="E65" s="115" t="s">
        <v>814</v>
      </c>
    </row>
    <row r="66" spans="1:5" s="40" customFormat="1" x14ac:dyDescent="0.25">
      <c r="A66" s="393"/>
      <c r="B66" s="466"/>
      <c r="C66" s="90">
        <f t="shared" si="3"/>
        <v>9</v>
      </c>
      <c r="D66" s="104" t="s">
        <v>1311</v>
      </c>
      <c r="E66" s="116"/>
    </row>
    <row r="67" spans="1:5" s="40" customFormat="1" ht="30.75" thickBot="1" x14ac:dyDescent="0.3">
      <c r="A67" s="393"/>
      <c r="B67" s="466"/>
      <c r="C67" s="44">
        <f t="shared" si="3"/>
        <v>10</v>
      </c>
      <c r="D67" s="105" t="s">
        <v>1312</v>
      </c>
      <c r="E67" s="123" t="s">
        <v>817</v>
      </c>
    </row>
    <row r="68" spans="1:5" s="40" customFormat="1" x14ac:dyDescent="0.25">
      <c r="A68" s="393"/>
      <c r="B68" s="466"/>
      <c r="C68" s="98"/>
      <c r="D68" s="103" t="s">
        <v>1294</v>
      </c>
      <c r="E68" s="114"/>
    </row>
    <row r="69" spans="1:5" s="40" customFormat="1" ht="30" x14ac:dyDescent="0.25">
      <c r="A69" s="393"/>
      <c r="B69" s="466"/>
      <c r="C69" s="53">
        <v>1</v>
      </c>
      <c r="D69" s="104" t="s">
        <v>1295</v>
      </c>
      <c r="E69" s="115" t="s">
        <v>818</v>
      </c>
    </row>
    <row r="70" spans="1:5" s="40" customFormat="1" x14ac:dyDescent="0.25">
      <c r="A70" s="393"/>
      <c r="B70" s="466"/>
      <c r="C70" s="53">
        <f>C69+1</f>
        <v>2</v>
      </c>
      <c r="D70" s="104" t="s">
        <v>1296</v>
      </c>
      <c r="E70" s="115" t="s">
        <v>819</v>
      </c>
    </row>
    <row r="71" spans="1:5" s="40" customFormat="1" ht="30" x14ac:dyDescent="0.25">
      <c r="A71" s="393"/>
      <c r="B71" s="466"/>
      <c r="C71" s="53">
        <f t="shared" ref="C71:C81" si="4">C70+1</f>
        <v>3</v>
      </c>
      <c r="D71" s="104" t="s">
        <v>1297</v>
      </c>
      <c r="E71" s="115" t="s">
        <v>819</v>
      </c>
    </row>
    <row r="72" spans="1:5" s="40" customFormat="1" ht="30" x14ac:dyDescent="0.25">
      <c r="A72" s="393"/>
      <c r="B72" s="466"/>
      <c r="C72" s="53">
        <f t="shared" si="4"/>
        <v>4</v>
      </c>
      <c r="D72" s="104" t="s">
        <v>1298</v>
      </c>
      <c r="E72" s="118" t="s">
        <v>821</v>
      </c>
    </row>
    <row r="73" spans="1:5" s="40" customFormat="1" x14ac:dyDescent="0.25">
      <c r="A73" s="393"/>
      <c r="B73" s="466"/>
      <c r="C73" s="53">
        <f t="shared" si="4"/>
        <v>5</v>
      </c>
      <c r="D73" s="104" t="s">
        <v>1299</v>
      </c>
      <c r="E73" s="118" t="s">
        <v>823</v>
      </c>
    </row>
    <row r="74" spans="1:5" s="40" customFormat="1" x14ac:dyDescent="0.25">
      <c r="A74" s="393"/>
      <c r="B74" s="466"/>
      <c r="C74" s="90">
        <f t="shared" si="4"/>
        <v>6</v>
      </c>
      <c r="D74" s="104" t="s">
        <v>1300</v>
      </c>
      <c r="E74" s="116"/>
    </row>
    <row r="75" spans="1:5" s="40" customFormat="1" ht="45" x14ac:dyDescent="0.25">
      <c r="A75" s="393"/>
      <c r="B75" s="466"/>
      <c r="C75" s="53">
        <f t="shared" si="4"/>
        <v>7</v>
      </c>
      <c r="D75" s="104" t="s">
        <v>1464</v>
      </c>
      <c r="E75" s="115" t="s">
        <v>824</v>
      </c>
    </row>
    <row r="76" spans="1:5" s="40" customFormat="1" ht="45" x14ac:dyDescent="0.25">
      <c r="A76" s="393"/>
      <c r="B76" s="466"/>
      <c r="C76" s="53">
        <f t="shared" si="4"/>
        <v>8</v>
      </c>
      <c r="D76" s="104" t="s">
        <v>1461</v>
      </c>
      <c r="E76" s="115" t="s">
        <v>825</v>
      </c>
    </row>
    <row r="77" spans="1:5" s="40" customFormat="1" ht="30" x14ac:dyDescent="0.25">
      <c r="A77" s="393"/>
      <c r="B77" s="466"/>
      <c r="C77" s="53">
        <f t="shared" si="4"/>
        <v>9</v>
      </c>
      <c r="D77" s="104" t="s">
        <v>1462</v>
      </c>
      <c r="E77" s="115" t="s">
        <v>826</v>
      </c>
    </row>
    <row r="78" spans="1:5" s="40" customFormat="1" ht="45" x14ac:dyDescent="0.25">
      <c r="A78" s="393"/>
      <c r="B78" s="466"/>
      <c r="C78" s="53">
        <f t="shared" si="4"/>
        <v>10</v>
      </c>
      <c r="D78" s="104" t="s">
        <v>1463</v>
      </c>
      <c r="E78" s="115" t="s">
        <v>827</v>
      </c>
    </row>
    <row r="79" spans="1:5" s="40" customFormat="1" ht="30" x14ac:dyDescent="0.25">
      <c r="A79" s="393"/>
      <c r="B79" s="466"/>
      <c r="C79" s="53">
        <f t="shared" si="4"/>
        <v>11</v>
      </c>
      <c r="D79" s="104" t="s">
        <v>1301</v>
      </c>
      <c r="E79" s="115" t="s">
        <v>828</v>
      </c>
    </row>
    <row r="80" spans="1:5" s="40" customFormat="1" ht="30" x14ac:dyDescent="0.25">
      <c r="A80" s="393"/>
      <c r="B80" s="466"/>
      <c r="C80" s="90">
        <f t="shared" si="4"/>
        <v>12</v>
      </c>
      <c r="D80" s="104" t="s">
        <v>1302</v>
      </c>
      <c r="E80" s="116"/>
    </row>
    <row r="81" spans="1:5" s="40" customFormat="1" ht="15.75" thickBot="1" x14ac:dyDescent="0.3">
      <c r="A81" s="393"/>
      <c r="B81" s="466"/>
      <c r="C81" s="90">
        <f t="shared" si="4"/>
        <v>13</v>
      </c>
      <c r="D81" s="105" t="s">
        <v>1303</v>
      </c>
      <c r="E81" s="120"/>
    </row>
    <row r="82" spans="1:5" s="40" customFormat="1" x14ac:dyDescent="0.25">
      <c r="A82" s="393"/>
      <c r="B82" s="402"/>
      <c r="C82" s="43"/>
      <c r="D82" s="108" t="s">
        <v>1313</v>
      </c>
      <c r="E82" s="114"/>
    </row>
    <row r="83" spans="1:5" s="40" customFormat="1" x14ac:dyDescent="0.25">
      <c r="A83" s="393"/>
      <c r="B83" s="402"/>
      <c r="C83" s="53">
        <v>1</v>
      </c>
      <c r="D83" s="109" t="s">
        <v>1314</v>
      </c>
      <c r="E83" s="116"/>
    </row>
    <row r="84" spans="1:5" s="40" customFormat="1" x14ac:dyDescent="0.25">
      <c r="A84" s="393"/>
      <c r="B84" s="402"/>
      <c r="C84" s="53">
        <f>C83+1</f>
        <v>2</v>
      </c>
      <c r="D84" s="109" t="s">
        <v>1315</v>
      </c>
      <c r="E84" s="116"/>
    </row>
    <row r="85" spans="1:5" s="40" customFormat="1" ht="30" x14ac:dyDescent="0.25">
      <c r="A85" s="393"/>
      <c r="B85" s="402"/>
      <c r="C85" s="53">
        <f t="shared" ref="C85:C90" si="5">C84+1</f>
        <v>3</v>
      </c>
      <c r="D85" s="109" t="s">
        <v>1316</v>
      </c>
      <c r="E85" s="116"/>
    </row>
    <row r="86" spans="1:5" s="40" customFormat="1" x14ac:dyDescent="0.25">
      <c r="A86" s="393"/>
      <c r="B86" s="402"/>
      <c r="C86" s="53">
        <f t="shared" si="5"/>
        <v>4</v>
      </c>
      <c r="D86" s="204" t="s">
        <v>1317</v>
      </c>
      <c r="E86" s="116"/>
    </row>
    <row r="87" spans="1:5" s="40" customFormat="1" ht="30" x14ac:dyDescent="0.25">
      <c r="A87" s="393"/>
      <c r="B87" s="402"/>
      <c r="C87" s="53">
        <f t="shared" si="5"/>
        <v>5</v>
      </c>
      <c r="D87" s="109" t="s">
        <v>1318</v>
      </c>
      <c r="E87" s="116"/>
    </row>
    <row r="88" spans="1:5" s="40" customFormat="1" ht="30" x14ac:dyDescent="0.25">
      <c r="A88" s="393"/>
      <c r="B88" s="402"/>
      <c r="C88" s="53">
        <f t="shared" si="5"/>
        <v>6</v>
      </c>
      <c r="D88" s="109" t="s">
        <v>1319</v>
      </c>
      <c r="E88" s="116"/>
    </row>
    <row r="89" spans="1:5" s="40" customFormat="1" ht="30" x14ac:dyDescent="0.25">
      <c r="A89" s="393"/>
      <c r="B89" s="402"/>
      <c r="C89" s="53">
        <f t="shared" si="5"/>
        <v>7</v>
      </c>
      <c r="D89" s="204" t="s">
        <v>1320</v>
      </c>
      <c r="E89" s="116"/>
    </row>
    <row r="90" spans="1:5" s="40" customFormat="1" ht="15.75" thickBot="1" x14ac:dyDescent="0.3">
      <c r="A90" s="394"/>
      <c r="B90" s="467"/>
      <c r="C90" s="53">
        <f t="shared" si="5"/>
        <v>8</v>
      </c>
      <c r="D90" s="110" t="s">
        <v>1321</v>
      </c>
      <c r="E90" s="120"/>
    </row>
    <row r="91" spans="1:5" s="40" customFormat="1" x14ac:dyDescent="0.25">
      <c r="A91" s="369" t="s">
        <v>1</v>
      </c>
      <c r="B91" s="403">
        <v>3</v>
      </c>
      <c r="C91" s="43"/>
      <c r="D91" s="103" t="s">
        <v>1322</v>
      </c>
      <c r="E91" s="114"/>
    </row>
    <row r="92" spans="1:5" s="40" customFormat="1" ht="30" x14ac:dyDescent="0.25">
      <c r="A92" s="369"/>
      <c r="B92" s="404"/>
      <c r="C92" s="44">
        <v>1</v>
      </c>
      <c r="D92" s="104" t="s">
        <v>132</v>
      </c>
      <c r="E92" s="115" t="s">
        <v>830</v>
      </c>
    </row>
    <row r="93" spans="1:5" s="40" customFormat="1" x14ac:dyDescent="0.25">
      <c r="A93" s="369"/>
      <c r="B93" s="404"/>
      <c r="C93" s="44">
        <f>C92+1</f>
        <v>2</v>
      </c>
      <c r="D93" s="104" t="s">
        <v>133</v>
      </c>
      <c r="E93" s="115" t="s">
        <v>829</v>
      </c>
    </row>
    <row r="94" spans="1:5" s="40" customFormat="1" x14ac:dyDescent="0.25">
      <c r="A94" s="369"/>
      <c r="B94" s="404"/>
      <c r="C94" s="44">
        <f>C93+1</f>
        <v>3</v>
      </c>
      <c r="D94" s="104" t="s">
        <v>134</v>
      </c>
      <c r="E94" s="115" t="s">
        <v>831</v>
      </c>
    </row>
    <row r="95" spans="1:5" s="40" customFormat="1" x14ac:dyDescent="0.25">
      <c r="A95" s="369"/>
      <c r="B95" s="404"/>
      <c r="C95" s="44">
        <f>C94+1</f>
        <v>4</v>
      </c>
      <c r="D95" s="104" t="s">
        <v>135</v>
      </c>
      <c r="E95" s="115" t="s">
        <v>832</v>
      </c>
    </row>
    <row r="96" spans="1:5" s="40" customFormat="1" x14ac:dyDescent="0.25">
      <c r="A96" s="369"/>
      <c r="B96" s="404"/>
      <c r="C96" s="44">
        <f>C95+1</f>
        <v>5</v>
      </c>
      <c r="D96" s="104" t="s">
        <v>136</v>
      </c>
      <c r="E96" s="115" t="s">
        <v>834</v>
      </c>
    </row>
    <row r="97" spans="1:5" s="40" customFormat="1" ht="15.75" thickBot="1" x14ac:dyDescent="0.3">
      <c r="A97" s="369"/>
      <c r="B97" s="404"/>
      <c r="C97" s="44">
        <f>C96+1</f>
        <v>6</v>
      </c>
      <c r="D97" s="105" t="s">
        <v>137</v>
      </c>
      <c r="E97" s="123" t="s">
        <v>833</v>
      </c>
    </row>
    <row r="98" spans="1:5" s="40" customFormat="1" x14ac:dyDescent="0.25">
      <c r="A98" s="369"/>
      <c r="B98" s="404"/>
      <c r="C98" s="43"/>
      <c r="D98" s="103" t="s">
        <v>1323</v>
      </c>
      <c r="E98" s="114"/>
    </row>
    <row r="99" spans="1:5" s="40" customFormat="1" x14ac:dyDescent="0.25">
      <c r="A99" s="369"/>
      <c r="B99" s="404"/>
      <c r="C99" s="44">
        <v>1</v>
      </c>
      <c r="D99" s="104" t="s">
        <v>139</v>
      </c>
      <c r="E99" s="115" t="s">
        <v>836</v>
      </c>
    </row>
    <row r="100" spans="1:5" s="40" customFormat="1" ht="30" x14ac:dyDescent="0.25">
      <c r="A100" s="369"/>
      <c r="B100" s="404"/>
      <c r="C100" s="44">
        <f>C99+1</f>
        <v>2</v>
      </c>
      <c r="D100" s="104" t="s">
        <v>140</v>
      </c>
      <c r="E100" s="115" t="s">
        <v>835</v>
      </c>
    </row>
    <row r="101" spans="1:5" s="40" customFormat="1" x14ac:dyDescent="0.25">
      <c r="A101" s="369"/>
      <c r="B101" s="404"/>
      <c r="C101" s="44">
        <f t="shared" ref="C101:C106" si="6">C100+1</f>
        <v>3</v>
      </c>
      <c r="D101" s="104" t="s">
        <v>141</v>
      </c>
      <c r="E101" s="115" t="s">
        <v>837</v>
      </c>
    </row>
    <row r="102" spans="1:5" s="40" customFormat="1" x14ac:dyDescent="0.25">
      <c r="A102" s="369"/>
      <c r="B102" s="404"/>
      <c r="C102" s="44">
        <f t="shared" si="6"/>
        <v>4</v>
      </c>
      <c r="D102" s="104" t="s">
        <v>142</v>
      </c>
      <c r="E102" s="115" t="s">
        <v>838</v>
      </c>
    </row>
    <row r="103" spans="1:5" s="40" customFormat="1" x14ac:dyDescent="0.25">
      <c r="A103" s="369"/>
      <c r="B103" s="404"/>
      <c r="C103" s="44">
        <f t="shared" si="6"/>
        <v>5</v>
      </c>
      <c r="D103" s="104" t="s">
        <v>143</v>
      </c>
      <c r="E103" s="115" t="s">
        <v>839</v>
      </c>
    </row>
    <row r="104" spans="1:5" s="40" customFormat="1" x14ac:dyDescent="0.25">
      <c r="A104" s="369"/>
      <c r="B104" s="404"/>
      <c r="C104" s="44">
        <f t="shared" si="6"/>
        <v>6</v>
      </c>
      <c r="D104" s="104" t="s">
        <v>144</v>
      </c>
      <c r="E104" s="115" t="s">
        <v>842</v>
      </c>
    </row>
    <row r="105" spans="1:5" s="40" customFormat="1" x14ac:dyDescent="0.25">
      <c r="A105" s="369"/>
      <c r="B105" s="404"/>
      <c r="C105" s="44">
        <f t="shared" si="6"/>
        <v>7</v>
      </c>
      <c r="D105" s="104" t="s">
        <v>145</v>
      </c>
      <c r="E105" s="115" t="s">
        <v>841</v>
      </c>
    </row>
    <row r="106" spans="1:5" s="40" customFormat="1" ht="15.75" thickBot="1" x14ac:dyDescent="0.3">
      <c r="A106" s="369"/>
      <c r="B106" s="404"/>
      <c r="C106" s="44">
        <f t="shared" si="6"/>
        <v>8</v>
      </c>
      <c r="D106" s="105" t="s">
        <v>146</v>
      </c>
      <c r="E106" s="123" t="s">
        <v>840</v>
      </c>
    </row>
    <row r="107" spans="1:5" s="40" customFormat="1" x14ac:dyDescent="0.25">
      <c r="A107" s="369"/>
      <c r="B107" s="404"/>
      <c r="C107" s="43"/>
      <c r="D107" s="103" t="s">
        <v>1324</v>
      </c>
      <c r="E107" s="114"/>
    </row>
    <row r="108" spans="1:5" s="40" customFormat="1" x14ac:dyDescent="0.25">
      <c r="A108" s="369"/>
      <c r="B108" s="404"/>
      <c r="C108" s="45">
        <v>1</v>
      </c>
      <c r="D108" s="204" t="s">
        <v>148</v>
      </c>
      <c r="E108" s="115" t="s">
        <v>843</v>
      </c>
    </row>
    <row r="109" spans="1:5" s="40" customFormat="1" x14ac:dyDescent="0.25">
      <c r="A109" s="369"/>
      <c r="B109" s="404"/>
      <c r="C109" s="44">
        <f>C108+1</f>
        <v>2</v>
      </c>
      <c r="D109" s="104" t="s">
        <v>149</v>
      </c>
      <c r="E109" s="115" t="s">
        <v>844</v>
      </c>
    </row>
    <row r="110" spans="1:5" s="40" customFormat="1" x14ac:dyDescent="0.25">
      <c r="A110" s="369"/>
      <c r="B110" s="404"/>
      <c r="C110" s="44">
        <f t="shared" ref="C110:C122" si="7">C109+1</f>
        <v>3</v>
      </c>
      <c r="D110" s="104" t="s">
        <v>150</v>
      </c>
      <c r="E110" s="115"/>
    </row>
    <row r="111" spans="1:5" s="40" customFormat="1" x14ac:dyDescent="0.25">
      <c r="A111" s="369"/>
      <c r="B111" s="404"/>
      <c r="C111" s="44">
        <f t="shared" si="7"/>
        <v>4</v>
      </c>
      <c r="D111" s="104" t="s">
        <v>151</v>
      </c>
      <c r="E111" s="115" t="s">
        <v>845</v>
      </c>
    </row>
    <row r="112" spans="1:5" s="40" customFormat="1" x14ac:dyDescent="0.25">
      <c r="A112" s="369"/>
      <c r="B112" s="404"/>
      <c r="C112" s="44">
        <f t="shared" si="7"/>
        <v>5</v>
      </c>
      <c r="D112" s="104" t="s">
        <v>152</v>
      </c>
      <c r="E112" s="115" t="s">
        <v>846</v>
      </c>
    </row>
    <row r="113" spans="1:5" s="40" customFormat="1" x14ac:dyDescent="0.25">
      <c r="A113" s="369"/>
      <c r="B113" s="404"/>
      <c r="C113" s="44">
        <f t="shared" si="7"/>
        <v>6</v>
      </c>
      <c r="D113" s="104" t="s">
        <v>153</v>
      </c>
      <c r="E113" s="115" t="s">
        <v>847</v>
      </c>
    </row>
    <row r="114" spans="1:5" s="40" customFormat="1" x14ac:dyDescent="0.25">
      <c r="A114" s="369"/>
      <c r="B114" s="404"/>
      <c r="C114" s="44">
        <f t="shared" si="7"/>
        <v>7</v>
      </c>
      <c r="D114" s="104" t="s">
        <v>154</v>
      </c>
      <c r="E114" s="115" t="s">
        <v>848</v>
      </c>
    </row>
    <row r="115" spans="1:5" s="40" customFormat="1" x14ac:dyDescent="0.25">
      <c r="A115" s="369"/>
      <c r="B115" s="404"/>
      <c r="C115" s="44">
        <f t="shared" si="7"/>
        <v>8</v>
      </c>
      <c r="D115" s="104" t="s">
        <v>155</v>
      </c>
      <c r="E115" s="115" t="s">
        <v>849</v>
      </c>
    </row>
    <row r="116" spans="1:5" s="40" customFormat="1" ht="30" x14ac:dyDescent="0.25">
      <c r="A116" s="369"/>
      <c r="B116" s="404"/>
      <c r="C116" s="44">
        <f t="shared" si="7"/>
        <v>9</v>
      </c>
      <c r="D116" s="104" t="s">
        <v>156</v>
      </c>
      <c r="E116" s="115" t="s">
        <v>850</v>
      </c>
    </row>
    <row r="117" spans="1:5" s="40" customFormat="1" ht="30" x14ac:dyDescent="0.25">
      <c r="A117" s="369"/>
      <c r="B117" s="404"/>
      <c r="C117" s="44">
        <f t="shared" si="7"/>
        <v>10</v>
      </c>
      <c r="D117" s="104" t="s">
        <v>157</v>
      </c>
      <c r="E117" s="115" t="s">
        <v>851</v>
      </c>
    </row>
    <row r="118" spans="1:5" s="40" customFormat="1" x14ac:dyDescent="0.25">
      <c r="A118" s="369"/>
      <c r="B118" s="404"/>
      <c r="C118" s="44">
        <f t="shared" si="7"/>
        <v>11</v>
      </c>
      <c r="D118" s="104" t="s">
        <v>158</v>
      </c>
      <c r="E118" s="115" t="s">
        <v>852</v>
      </c>
    </row>
    <row r="119" spans="1:5" s="40" customFormat="1" x14ac:dyDescent="0.25">
      <c r="A119" s="369"/>
      <c r="B119" s="404"/>
      <c r="C119" s="44">
        <f t="shared" si="7"/>
        <v>12</v>
      </c>
      <c r="D119" s="104" t="s">
        <v>159</v>
      </c>
      <c r="E119" s="115" t="s">
        <v>853</v>
      </c>
    </row>
    <row r="120" spans="1:5" s="40" customFormat="1" x14ac:dyDescent="0.25">
      <c r="A120" s="369"/>
      <c r="B120" s="404"/>
      <c r="C120" s="44">
        <f t="shared" si="7"/>
        <v>13</v>
      </c>
      <c r="D120" s="104" t="s">
        <v>160</v>
      </c>
      <c r="E120" s="115" t="s">
        <v>854</v>
      </c>
    </row>
    <row r="121" spans="1:5" s="40" customFormat="1" x14ac:dyDescent="0.25">
      <c r="A121" s="369"/>
      <c r="B121" s="404"/>
      <c r="C121" s="44">
        <f t="shared" si="7"/>
        <v>14</v>
      </c>
      <c r="D121" s="104" t="s">
        <v>161</v>
      </c>
      <c r="E121" s="115" t="s">
        <v>855</v>
      </c>
    </row>
    <row r="122" spans="1:5" s="40" customFormat="1" ht="15.75" thickBot="1" x14ac:dyDescent="0.3">
      <c r="A122" s="369"/>
      <c r="B122" s="404"/>
      <c r="C122" s="44">
        <f t="shared" si="7"/>
        <v>15</v>
      </c>
      <c r="D122" s="107" t="s">
        <v>162</v>
      </c>
      <c r="E122" s="123" t="s">
        <v>856</v>
      </c>
    </row>
    <row r="123" spans="1:5" s="40" customFormat="1" x14ac:dyDescent="0.25">
      <c r="A123" s="369"/>
      <c r="B123" s="404"/>
      <c r="C123" s="43"/>
      <c r="D123" s="92" t="s">
        <v>1325</v>
      </c>
      <c r="E123" s="114"/>
    </row>
    <row r="124" spans="1:5" s="40" customFormat="1" x14ac:dyDescent="0.25">
      <c r="A124" s="369"/>
      <c r="B124" s="404"/>
      <c r="C124" s="44">
        <v>1</v>
      </c>
      <c r="D124" s="93" t="s">
        <v>164</v>
      </c>
      <c r="E124" s="115" t="s">
        <v>856</v>
      </c>
    </row>
    <row r="125" spans="1:5" s="40" customFormat="1" ht="30" x14ac:dyDescent="0.25">
      <c r="A125" s="369"/>
      <c r="B125" s="404"/>
      <c r="C125" s="44">
        <f>C124+1</f>
        <v>2</v>
      </c>
      <c r="D125" s="93" t="s">
        <v>165</v>
      </c>
      <c r="E125" s="115" t="s">
        <v>857</v>
      </c>
    </row>
    <row r="126" spans="1:5" s="40" customFormat="1" x14ac:dyDescent="0.25">
      <c r="A126" s="369"/>
      <c r="B126" s="404"/>
      <c r="C126" s="44">
        <f t="shared" ref="C126:C132" si="8">C125+1</f>
        <v>3</v>
      </c>
      <c r="D126" s="93" t="s">
        <v>166</v>
      </c>
      <c r="E126" s="115" t="s">
        <v>858</v>
      </c>
    </row>
    <row r="127" spans="1:5" s="40" customFormat="1" x14ac:dyDescent="0.25">
      <c r="A127" s="369"/>
      <c r="B127" s="404"/>
      <c r="C127" s="44">
        <f t="shared" si="8"/>
        <v>4</v>
      </c>
      <c r="D127" s="93" t="s">
        <v>167</v>
      </c>
      <c r="E127" s="115" t="s">
        <v>859</v>
      </c>
    </row>
    <row r="128" spans="1:5" s="40" customFormat="1" x14ac:dyDescent="0.25">
      <c r="A128" s="369"/>
      <c r="B128" s="404"/>
      <c r="C128" s="44">
        <f t="shared" si="8"/>
        <v>5</v>
      </c>
      <c r="D128" s="93" t="s">
        <v>168</v>
      </c>
      <c r="E128" s="115" t="s">
        <v>860</v>
      </c>
    </row>
    <row r="129" spans="1:5" s="40" customFormat="1" x14ac:dyDescent="0.25">
      <c r="A129" s="369"/>
      <c r="B129" s="404"/>
      <c r="C129" s="44">
        <f t="shared" si="8"/>
        <v>6</v>
      </c>
      <c r="D129" s="93" t="s">
        <v>169</v>
      </c>
      <c r="E129" s="115" t="s">
        <v>861</v>
      </c>
    </row>
    <row r="130" spans="1:5" s="40" customFormat="1" x14ac:dyDescent="0.25">
      <c r="A130" s="369"/>
      <c r="B130" s="404"/>
      <c r="C130" s="44">
        <f t="shared" si="8"/>
        <v>7</v>
      </c>
      <c r="D130" s="93" t="s">
        <v>170</v>
      </c>
      <c r="E130" s="115" t="s">
        <v>862</v>
      </c>
    </row>
    <row r="131" spans="1:5" s="40" customFormat="1" x14ac:dyDescent="0.25">
      <c r="A131" s="369"/>
      <c r="B131" s="404"/>
      <c r="C131" s="44">
        <f t="shared" si="8"/>
        <v>8</v>
      </c>
      <c r="D131" s="93" t="s">
        <v>171</v>
      </c>
      <c r="E131" s="115" t="s">
        <v>863</v>
      </c>
    </row>
    <row r="132" spans="1:5" s="40" customFormat="1" ht="15.75" thickBot="1" x14ac:dyDescent="0.3">
      <c r="A132" s="369"/>
      <c r="B132" s="405"/>
      <c r="C132" s="41">
        <f t="shared" si="8"/>
        <v>9</v>
      </c>
      <c r="D132" s="95" t="s">
        <v>172</v>
      </c>
      <c r="E132" s="123" t="s">
        <v>864</v>
      </c>
    </row>
    <row r="133" spans="1:5" s="40" customFormat="1" x14ac:dyDescent="0.25">
      <c r="A133" s="369"/>
      <c r="B133" s="372">
        <v>4</v>
      </c>
      <c r="C133" s="43"/>
      <c r="D133" s="103" t="s">
        <v>1326</v>
      </c>
      <c r="E133" s="114"/>
    </row>
    <row r="134" spans="1:5" s="40" customFormat="1" x14ac:dyDescent="0.25">
      <c r="A134" s="369"/>
      <c r="B134" s="372"/>
      <c r="C134" s="44">
        <v>1</v>
      </c>
      <c r="D134" s="104" t="s">
        <v>174</v>
      </c>
      <c r="E134" s="115" t="s">
        <v>864</v>
      </c>
    </row>
    <row r="135" spans="1:5" s="40" customFormat="1" x14ac:dyDescent="0.25">
      <c r="A135" s="369"/>
      <c r="B135" s="372"/>
      <c r="C135" s="44">
        <f>C134+1</f>
        <v>2</v>
      </c>
      <c r="D135" s="104" t="s">
        <v>175</v>
      </c>
      <c r="E135" s="115" t="s">
        <v>865</v>
      </c>
    </row>
    <row r="136" spans="1:5" s="40" customFormat="1" x14ac:dyDescent="0.25">
      <c r="A136" s="369"/>
      <c r="B136" s="372"/>
      <c r="C136" s="44">
        <f t="shared" ref="C136:C153" si="9">C135+1</f>
        <v>3</v>
      </c>
      <c r="D136" s="104" t="s">
        <v>176</v>
      </c>
      <c r="E136" s="115" t="s">
        <v>866</v>
      </c>
    </row>
    <row r="137" spans="1:5" s="40" customFormat="1" x14ac:dyDescent="0.25">
      <c r="A137" s="369"/>
      <c r="B137" s="372"/>
      <c r="C137" s="44">
        <f t="shared" si="9"/>
        <v>4</v>
      </c>
      <c r="D137" s="104" t="s">
        <v>177</v>
      </c>
      <c r="E137" s="115" t="s">
        <v>867</v>
      </c>
    </row>
    <row r="138" spans="1:5" s="40" customFormat="1" x14ac:dyDescent="0.25">
      <c r="A138" s="369"/>
      <c r="B138" s="372"/>
      <c r="C138" s="44">
        <f t="shared" si="9"/>
        <v>5</v>
      </c>
      <c r="D138" s="104" t="s">
        <v>178</v>
      </c>
      <c r="E138" s="115" t="s">
        <v>868</v>
      </c>
    </row>
    <row r="139" spans="1:5" s="40" customFormat="1" x14ac:dyDescent="0.25">
      <c r="A139" s="369"/>
      <c r="B139" s="372"/>
      <c r="C139" s="44">
        <f t="shared" si="9"/>
        <v>6</v>
      </c>
      <c r="D139" s="104" t="s">
        <v>179</v>
      </c>
      <c r="E139" s="115" t="s">
        <v>869</v>
      </c>
    </row>
    <row r="140" spans="1:5" s="40" customFormat="1" x14ac:dyDescent="0.25">
      <c r="A140" s="369"/>
      <c r="B140" s="372"/>
      <c r="C140" s="44">
        <f t="shared" si="9"/>
        <v>7</v>
      </c>
      <c r="D140" s="104" t="s">
        <v>180</v>
      </c>
      <c r="E140" s="115" t="s">
        <v>870</v>
      </c>
    </row>
    <row r="141" spans="1:5" s="40" customFormat="1" x14ac:dyDescent="0.25">
      <c r="A141" s="369"/>
      <c r="B141" s="372"/>
      <c r="C141" s="44">
        <f t="shared" si="9"/>
        <v>8</v>
      </c>
      <c r="D141" s="104" t="s">
        <v>181</v>
      </c>
      <c r="E141" s="115" t="s">
        <v>871</v>
      </c>
    </row>
    <row r="142" spans="1:5" s="40" customFormat="1" x14ac:dyDescent="0.25">
      <c r="A142" s="369"/>
      <c r="B142" s="372"/>
      <c r="C142" s="44">
        <f t="shared" si="9"/>
        <v>9</v>
      </c>
      <c r="D142" s="104" t="s">
        <v>182</v>
      </c>
      <c r="E142" s="115" t="s">
        <v>872</v>
      </c>
    </row>
    <row r="143" spans="1:5" s="40" customFormat="1" x14ac:dyDescent="0.25">
      <c r="A143" s="369"/>
      <c r="B143" s="372"/>
      <c r="C143" s="44">
        <f t="shared" si="9"/>
        <v>10</v>
      </c>
      <c r="D143" s="104" t="s">
        <v>183</v>
      </c>
      <c r="E143" s="115" t="s">
        <v>873</v>
      </c>
    </row>
    <row r="144" spans="1:5" s="40" customFormat="1" x14ac:dyDescent="0.25">
      <c r="A144" s="369"/>
      <c r="B144" s="372"/>
      <c r="C144" s="44">
        <f t="shared" si="9"/>
        <v>11</v>
      </c>
      <c r="D144" s="104" t="s">
        <v>184</v>
      </c>
      <c r="E144" s="115" t="s">
        <v>874</v>
      </c>
    </row>
    <row r="145" spans="1:5" s="40" customFormat="1" x14ac:dyDescent="0.25">
      <c r="A145" s="369"/>
      <c r="B145" s="372"/>
      <c r="C145" s="44">
        <f t="shared" si="9"/>
        <v>12</v>
      </c>
      <c r="D145" s="104" t="s">
        <v>185</v>
      </c>
      <c r="E145" s="115" t="s">
        <v>875</v>
      </c>
    </row>
    <row r="146" spans="1:5" s="40" customFormat="1" x14ac:dyDescent="0.25">
      <c r="A146" s="369"/>
      <c r="B146" s="372"/>
      <c r="C146" s="44">
        <f t="shared" si="9"/>
        <v>13</v>
      </c>
      <c r="D146" s="104" t="s">
        <v>186</v>
      </c>
      <c r="E146" s="115" t="s">
        <v>876</v>
      </c>
    </row>
    <row r="147" spans="1:5" s="40" customFormat="1" x14ac:dyDescent="0.25">
      <c r="A147" s="369"/>
      <c r="B147" s="372"/>
      <c r="C147" s="44">
        <f t="shared" si="9"/>
        <v>14</v>
      </c>
      <c r="D147" s="104" t="s">
        <v>187</v>
      </c>
      <c r="E147" s="115" t="s">
        <v>877</v>
      </c>
    </row>
    <row r="148" spans="1:5" s="40" customFormat="1" x14ac:dyDescent="0.25">
      <c r="A148" s="369"/>
      <c r="B148" s="372"/>
      <c r="C148" s="44">
        <f t="shared" si="9"/>
        <v>15</v>
      </c>
      <c r="D148" s="104" t="s">
        <v>188</v>
      </c>
      <c r="E148" s="115" t="s">
        <v>878</v>
      </c>
    </row>
    <row r="149" spans="1:5" s="40" customFormat="1" x14ac:dyDescent="0.25">
      <c r="A149" s="369"/>
      <c r="B149" s="372"/>
      <c r="C149" s="44">
        <f t="shared" si="9"/>
        <v>16</v>
      </c>
      <c r="D149" s="104" t="s">
        <v>189</v>
      </c>
      <c r="E149" s="115" t="s">
        <v>879</v>
      </c>
    </row>
    <row r="150" spans="1:5" s="40" customFormat="1" x14ac:dyDescent="0.25">
      <c r="A150" s="369"/>
      <c r="B150" s="372"/>
      <c r="C150" s="44">
        <f t="shared" si="9"/>
        <v>17</v>
      </c>
      <c r="D150" s="104" t="s">
        <v>190</v>
      </c>
      <c r="E150" s="115" t="s">
        <v>880</v>
      </c>
    </row>
    <row r="151" spans="1:5" s="40" customFormat="1" x14ac:dyDescent="0.25">
      <c r="A151" s="369"/>
      <c r="B151" s="372"/>
      <c r="C151" s="44">
        <f t="shared" si="9"/>
        <v>18</v>
      </c>
      <c r="D151" s="104" t="s">
        <v>191</v>
      </c>
      <c r="E151" s="115" t="s">
        <v>881</v>
      </c>
    </row>
    <row r="152" spans="1:5" s="40" customFormat="1" x14ac:dyDescent="0.25">
      <c r="A152" s="369"/>
      <c r="B152" s="372"/>
      <c r="C152" s="44">
        <f t="shared" si="9"/>
        <v>19</v>
      </c>
      <c r="D152" s="104" t="s">
        <v>192</v>
      </c>
      <c r="E152" s="115" t="s">
        <v>882</v>
      </c>
    </row>
    <row r="153" spans="1:5" s="40" customFormat="1" ht="15.75" thickBot="1" x14ac:dyDescent="0.3">
      <c r="A153" s="369"/>
      <c r="B153" s="372"/>
      <c r="C153" s="44">
        <f t="shared" si="9"/>
        <v>20</v>
      </c>
      <c r="D153" s="105" t="s">
        <v>193</v>
      </c>
      <c r="E153" s="123" t="s">
        <v>883</v>
      </c>
    </row>
    <row r="154" spans="1:5" s="40" customFormat="1" x14ac:dyDescent="0.25">
      <c r="A154" s="369"/>
      <c r="B154" s="372"/>
      <c r="C154" s="43"/>
      <c r="D154" s="103" t="s">
        <v>1327</v>
      </c>
      <c r="E154" s="114"/>
    </row>
    <row r="155" spans="1:5" s="40" customFormat="1" x14ac:dyDescent="0.25">
      <c r="A155" s="369"/>
      <c r="B155" s="372"/>
      <c r="C155" s="44">
        <v>1</v>
      </c>
      <c r="D155" s="104" t="s">
        <v>195</v>
      </c>
      <c r="E155" s="115" t="s">
        <v>884</v>
      </c>
    </row>
    <row r="156" spans="1:5" s="40" customFormat="1" x14ac:dyDescent="0.25">
      <c r="A156" s="369"/>
      <c r="B156" s="372"/>
      <c r="C156" s="44">
        <f>C155+1</f>
        <v>2</v>
      </c>
      <c r="D156" s="104" t="s">
        <v>196</v>
      </c>
      <c r="E156" s="115" t="s">
        <v>885</v>
      </c>
    </row>
    <row r="157" spans="1:5" s="40" customFormat="1" x14ac:dyDescent="0.25">
      <c r="A157" s="369"/>
      <c r="B157" s="372"/>
      <c r="C157" s="44">
        <f t="shared" ref="C157:C164" si="10">C156+1</f>
        <v>3</v>
      </c>
      <c r="D157" s="104" t="s">
        <v>197</v>
      </c>
      <c r="E157" s="115" t="s">
        <v>886</v>
      </c>
    </row>
    <row r="158" spans="1:5" s="40" customFormat="1" ht="30" x14ac:dyDescent="0.25">
      <c r="A158" s="369"/>
      <c r="B158" s="372"/>
      <c r="C158" s="44">
        <f t="shared" si="10"/>
        <v>4</v>
      </c>
      <c r="D158" s="104" t="s">
        <v>198</v>
      </c>
      <c r="E158" s="115" t="s">
        <v>887</v>
      </c>
    </row>
    <row r="159" spans="1:5" s="40" customFormat="1" x14ac:dyDescent="0.25">
      <c r="A159" s="369"/>
      <c r="B159" s="372"/>
      <c r="C159" s="44">
        <f t="shared" si="10"/>
        <v>5</v>
      </c>
      <c r="D159" s="104" t="s">
        <v>199</v>
      </c>
      <c r="E159" s="115" t="s">
        <v>889</v>
      </c>
    </row>
    <row r="160" spans="1:5" s="40" customFormat="1" x14ac:dyDescent="0.25">
      <c r="A160" s="369"/>
      <c r="B160" s="372"/>
      <c r="C160" s="44">
        <f t="shared" si="10"/>
        <v>6</v>
      </c>
      <c r="D160" s="104" t="s">
        <v>200</v>
      </c>
      <c r="E160" s="115" t="s">
        <v>888</v>
      </c>
    </row>
    <row r="161" spans="1:5" s="40" customFormat="1" x14ac:dyDescent="0.25">
      <c r="A161" s="369"/>
      <c r="B161" s="372"/>
      <c r="C161" s="44">
        <f t="shared" si="10"/>
        <v>7</v>
      </c>
      <c r="D161" s="104" t="s">
        <v>201</v>
      </c>
      <c r="E161" s="115" t="s">
        <v>890</v>
      </c>
    </row>
    <row r="162" spans="1:5" s="40" customFormat="1" x14ac:dyDescent="0.25">
      <c r="A162" s="369"/>
      <c r="B162" s="372"/>
      <c r="C162" s="44">
        <f t="shared" si="10"/>
        <v>8</v>
      </c>
      <c r="D162" s="104" t="s">
        <v>202</v>
      </c>
      <c r="E162" s="115" t="s">
        <v>891</v>
      </c>
    </row>
    <row r="163" spans="1:5" s="40" customFormat="1" x14ac:dyDescent="0.25">
      <c r="A163" s="369"/>
      <c r="B163" s="372"/>
      <c r="C163" s="44">
        <f t="shared" si="10"/>
        <v>9</v>
      </c>
      <c r="D163" s="104" t="s">
        <v>203</v>
      </c>
      <c r="E163" s="115" t="s">
        <v>892</v>
      </c>
    </row>
    <row r="164" spans="1:5" s="40" customFormat="1" ht="30.75" thickBot="1" x14ac:dyDescent="0.3">
      <c r="A164" s="369"/>
      <c r="B164" s="372"/>
      <c r="C164" s="44">
        <f t="shared" si="10"/>
        <v>10</v>
      </c>
      <c r="D164" s="105" t="s">
        <v>204</v>
      </c>
      <c r="E164" s="123" t="s">
        <v>893</v>
      </c>
    </row>
    <row r="165" spans="1:5" s="40" customFormat="1" ht="15.75" thickBot="1" x14ac:dyDescent="0.3">
      <c r="A165" s="369"/>
      <c r="B165" s="372"/>
      <c r="C165" s="43"/>
      <c r="D165" s="103" t="s">
        <v>1328</v>
      </c>
      <c r="E165" s="4"/>
    </row>
    <row r="166" spans="1:5" s="40" customFormat="1" ht="30" x14ac:dyDescent="0.25">
      <c r="A166" s="369"/>
      <c r="B166" s="372"/>
      <c r="C166" s="44">
        <v>1</v>
      </c>
      <c r="D166" s="104" t="s">
        <v>206</v>
      </c>
      <c r="E166" s="114" t="s">
        <v>894</v>
      </c>
    </row>
    <row r="167" spans="1:5" s="40" customFormat="1" x14ac:dyDescent="0.25">
      <c r="A167" s="369"/>
      <c r="B167" s="372"/>
      <c r="C167" s="44">
        <f>C166+1</f>
        <v>2</v>
      </c>
      <c r="D167" s="104" t="s">
        <v>207</v>
      </c>
      <c r="E167" s="115" t="s">
        <v>895</v>
      </c>
    </row>
    <row r="168" spans="1:5" s="40" customFormat="1" x14ac:dyDescent="0.25">
      <c r="A168" s="369"/>
      <c r="B168" s="372"/>
      <c r="C168" s="44">
        <f t="shared" ref="C168:C175" si="11">C167+1</f>
        <v>3</v>
      </c>
      <c r="D168" s="204" t="s">
        <v>208</v>
      </c>
      <c r="E168" s="115" t="s">
        <v>896</v>
      </c>
    </row>
    <row r="169" spans="1:5" s="40" customFormat="1" x14ac:dyDescent="0.25">
      <c r="A169" s="369"/>
      <c r="B169" s="372"/>
      <c r="C169" s="44">
        <f t="shared" si="11"/>
        <v>4</v>
      </c>
      <c r="D169" s="204" t="s">
        <v>209</v>
      </c>
      <c r="E169" s="115" t="s">
        <v>897</v>
      </c>
    </row>
    <row r="170" spans="1:5" s="40" customFormat="1" x14ac:dyDescent="0.25">
      <c r="A170" s="369"/>
      <c r="B170" s="372"/>
      <c r="C170" s="44">
        <f t="shared" si="11"/>
        <v>5</v>
      </c>
      <c r="D170" s="204" t="s">
        <v>210</v>
      </c>
      <c r="E170" s="115" t="s">
        <v>898</v>
      </c>
    </row>
    <row r="171" spans="1:5" s="40" customFormat="1" x14ac:dyDescent="0.25">
      <c r="A171" s="369"/>
      <c r="B171" s="372"/>
      <c r="C171" s="53">
        <f t="shared" si="11"/>
        <v>6</v>
      </c>
      <c r="D171" s="104" t="s">
        <v>211</v>
      </c>
      <c r="E171" s="118" t="s">
        <v>899</v>
      </c>
    </row>
    <row r="172" spans="1:5" s="40" customFormat="1" x14ac:dyDescent="0.25">
      <c r="A172" s="369"/>
      <c r="B172" s="372"/>
      <c r="C172" s="53">
        <f t="shared" si="11"/>
        <v>7</v>
      </c>
      <c r="D172" s="204" t="s">
        <v>212</v>
      </c>
      <c r="E172" s="118" t="s">
        <v>900</v>
      </c>
    </row>
    <row r="173" spans="1:5" s="40" customFormat="1" x14ac:dyDescent="0.25">
      <c r="A173" s="369"/>
      <c r="B173" s="372"/>
      <c r="C173" s="44">
        <f t="shared" si="11"/>
        <v>8</v>
      </c>
      <c r="D173" s="199" t="s">
        <v>213</v>
      </c>
      <c r="E173" s="115" t="s">
        <v>901</v>
      </c>
    </row>
    <row r="174" spans="1:5" s="40" customFormat="1" x14ac:dyDescent="0.25">
      <c r="A174" s="369"/>
      <c r="B174" s="372"/>
      <c r="C174" s="44">
        <f t="shared" si="11"/>
        <v>9</v>
      </c>
      <c r="D174" s="104" t="s">
        <v>214</v>
      </c>
      <c r="E174" s="115" t="s">
        <v>902</v>
      </c>
    </row>
    <row r="175" spans="1:5" s="40" customFormat="1" ht="15.75" thickBot="1" x14ac:dyDescent="0.3">
      <c r="A175" s="370"/>
      <c r="B175" s="373"/>
      <c r="C175" s="44">
        <f t="shared" si="11"/>
        <v>10</v>
      </c>
      <c r="D175" s="105" t="s">
        <v>215</v>
      </c>
      <c r="E175" s="123" t="s">
        <v>903</v>
      </c>
    </row>
    <row r="176" spans="1:5" s="40" customFormat="1" x14ac:dyDescent="0.25">
      <c r="A176" s="392" t="s">
        <v>2</v>
      </c>
      <c r="B176" s="365">
        <v>5</v>
      </c>
      <c r="C176" s="43"/>
      <c r="D176" s="92" t="s">
        <v>1329</v>
      </c>
      <c r="E176" s="114"/>
    </row>
    <row r="177" spans="1:5" s="40" customFormat="1" x14ac:dyDescent="0.25">
      <c r="A177" s="393"/>
      <c r="B177" s="366"/>
      <c r="C177" s="44">
        <v>1</v>
      </c>
      <c r="D177" s="93" t="s">
        <v>217</v>
      </c>
      <c r="E177" s="115" t="s">
        <v>904</v>
      </c>
    </row>
    <row r="178" spans="1:5" s="40" customFormat="1" ht="30" x14ac:dyDescent="0.25">
      <c r="A178" s="393"/>
      <c r="B178" s="366"/>
      <c r="C178" s="44">
        <f>C177+1</f>
        <v>2</v>
      </c>
      <c r="D178" s="93" t="s">
        <v>218</v>
      </c>
      <c r="E178" s="115" t="s">
        <v>905</v>
      </c>
    </row>
    <row r="179" spans="1:5" s="40" customFormat="1" ht="30" x14ac:dyDescent="0.25">
      <c r="A179" s="393"/>
      <c r="B179" s="366"/>
      <c r="C179" s="44">
        <f>C178+1</f>
        <v>3</v>
      </c>
      <c r="D179" s="93" t="s">
        <v>219</v>
      </c>
      <c r="E179" s="115" t="s">
        <v>906</v>
      </c>
    </row>
    <row r="180" spans="1:5" s="40" customFormat="1" ht="30" x14ac:dyDescent="0.25">
      <c r="A180" s="393"/>
      <c r="B180" s="366"/>
      <c r="C180" s="44">
        <f>C179+1</f>
        <v>4</v>
      </c>
      <c r="D180" s="93" t="s">
        <v>220</v>
      </c>
      <c r="E180" s="115" t="s">
        <v>907</v>
      </c>
    </row>
    <row r="181" spans="1:5" s="40" customFormat="1" ht="30" x14ac:dyDescent="0.25">
      <c r="A181" s="393"/>
      <c r="B181" s="366"/>
      <c r="C181" s="44">
        <f>C180+1</f>
        <v>5</v>
      </c>
      <c r="D181" s="93" t="s">
        <v>221</v>
      </c>
      <c r="E181" s="115" t="s">
        <v>908</v>
      </c>
    </row>
    <row r="182" spans="1:5" s="40" customFormat="1" ht="15.75" thickBot="1" x14ac:dyDescent="0.3">
      <c r="A182" s="393"/>
      <c r="B182" s="366"/>
      <c r="C182" s="41">
        <f>C181+1</f>
        <v>6</v>
      </c>
      <c r="D182" s="95" t="s">
        <v>222</v>
      </c>
      <c r="E182" s="123" t="s">
        <v>909</v>
      </c>
    </row>
    <row r="183" spans="1:5" s="40" customFormat="1" x14ac:dyDescent="0.25">
      <c r="A183" s="393"/>
      <c r="B183" s="366"/>
      <c r="C183" s="44"/>
      <c r="D183" s="106" t="s">
        <v>1330</v>
      </c>
      <c r="E183" s="114"/>
    </row>
    <row r="184" spans="1:5" s="40" customFormat="1" ht="30" x14ac:dyDescent="0.25">
      <c r="A184" s="393"/>
      <c r="B184" s="366"/>
      <c r="C184" s="44">
        <v>1</v>
      </c>
      <c r="D184" s="104" t="s">
        <v>224</v>
      </c>
      <c r="E184" s="115" t="s">
        <v>910</v>
      </c>
    </row>
    <row r="185" spans="1:5" s="40" customFormat="1" ht="30" x14ac:dyDescent="0.25">
      <c r="A185" s="393"/>
      <c r="B185" s="366"/>
      <c r="C185" s="44">
        <f>C184+1</f>
        <v>2</v>
      </c>
      <c r="D185" s="104" t="s">
        <v>225</v>
      </c>
      <c r="E185" s="115" t="s">
        <v>911</v>
      </c>
    </row>
    <row r="186" spans="1:5" s="40" customFormat="1" ht="30" x14ac:dyDescent="0.25">
      <c r="A186" s="393"/>
      <c r="B186" s="366"/>
      <c r="C186" s="44">
        <f>C185+1</f>
        <v>3</v>
      </c>
      <c r="D186" s="206" t="s">
        <v>226</v>
      </c>
      <c r="E186" s="115" t="s">
        <v>912</v>
      </c>
    </row>
    <row r="187" spans="1:5" s="40" customFormat="1" x14ac:dyDescent="0.25">
      <c r="A187" s="393"/>
      <c r="B187" s="366"/>
      <c r="C187" s="44">
        <f>C186+1</f>
        <v>4</v>
      </c>
      <c r="D187" s="206" t="s">
        <v>227</v>
      </c>
      <c r="E187" s="115" t="s">
        <v>913</v>
      </c>
    </row>
    <row r="188" spans="1:5" s="40" customFormat="1" ht="30.75" thickBot="1" x14ac:dyDescent="0.3">
      <c r="A188" s="393"/>
      <c r="B188" s="366"/>
      <c r="C188" s="44">
        <f>C187+1</f>
        <v>5</v>
      </c>
      <c r="D188" s="105" t="s">
        <v>228</v>
      </c>
      <c r="E188" s="123" t="s">
        <v>914</v>
      </c>
    </row>
    <row r="189" spans="1:5" s="40" customFormat="1" x14ac:dyDescent="0.25">
      <c r="A189" s="393"/>
      <c r="B189" s="406">
        <v>6</v>
      </c>
      <c r="C189" s="43"/>
      <c r="D189" s="103" t="s">
        <v>1331</v>
      </c>
      <c r="E189" s="114"/>
    </row>
    <row r="190" spans="1:5" s="40" customFormat="1" x14ac:dyDescent="0.25">
      <c r="A190" s="393"/>
      <c r="B190" s="407"/>
      <c r="C190" s="44">
        <v>1</v>
      </c>
      <c r="D190" s="104" t="s">
        <v>230</v>
      </c>
      <c r="E190" s="115" t="s">
        <v>915</v>
      </c>
    </row>
    <row r="191" spans="1:5" s="40" customFormat="1" x14ac:dyDescent="0.25">
      <c r="A191" s="393"/>
      <c r="B191" s="407"/>
      <c r="C191" s="44">
        <f>C190+1</f>
        <v>2</v>
      </c>
      <c r="D191" s="104" t="s">
        <v>231</v>
      </c>
      <c r="E191" s="115" t="s">
        <v>916</v>
      </c>
    </row>
    <row r="192" spans="1:5" s="40" customFormat="1" x14ac:dyDescent="0.25">
      <c r="A192" s="393"/>
      <c r="B192" s="407"/>
      <c r="C192" s="44">
        <f t="shared" ref="C192:C201" si="12">C191+1</f>
        <v>3</v>
      </c>
      <c r="D192" s="199" t="s">
        <v>232</v>
      </c>
      <c r="E192" s="115" t="s">
        <v>917</v>
      </c>
    </row>
    <row r="193" spans="1:5" s="40" customFormat="1" ht="30" x14ac:dyDescent="0.25">
      <c r="A193" s="393"/>
      <c r="B193" s="407"/>
      <c r="C193" s="44">
        <f t="shared" si="12"/>
        <v>4</v>
      </c>
      <c r="D193" s="104" t="s">
        <v>233</v>
      </c>
      <c r="E193" s="115" t="s">
        <v>916</v>
      </c>
    </row>
    <row r="194" spans="1:5" s="40" customFormat="1" ht="30" x14ac:dyDescent="0.25">
      <c r="A194" s="393"/>
      <c r="B194" s="407"/>
      <c r="C194" s="44">
        <f t="shared" si="12"/>
        <v>5</v>
      </c>
      <c r="D194" s="104" t="s">
        <v>234</v>
      </c>
      <c r="E194" s="115" t="s">
        <v>919</v>
      </c>
    </row>
    <row r="195" spans="1:5" s="40" customFormat="1" x14ac:dyDescent="0.25">
      <c r="A195" s="393"/>
      <c r="B195" s="407"/>
      <c r="C195" s="44">
        <f t="shared" si="12"/>
        <v>6</v>
      </c>
      <c r="D195" s="104" t="s">
        <v>235</v>
      </c>
      <c r="E195" s="115" t="s">
        <v>918</v>
      </c>
    </row>
    <row r="196" spans="1:5" s="40" customFormat="1" ht="30" x14ac:dyDescent="0.25">
      <c r="A196" s="393"/>
      <c r="B196" s="407"/>
      <c r="C196" s="44">
        <f t="shared" si="12"/>
        <v>7</v>
      </c>
      <c r="D196" s="199" t="s">
        <v>236</v>
      </c>
      <c r="E196" s="115" t="s">
        <v>920</v>
      </c>
    </row>
    <row r="197" spans="1:5" s="40" customFormat="1" ht="30" x14ac:dyDescent="0.25">
      <c r="A197" s="393"/>
      <c r="B197" s="407"/>
      <c r="C197" s="44">
        <f t="shared" si="12"/>
        <v>8</v>
      </c>
      <c r="D197" s="104" t="s">
        <v>237</v>
      </c>
      <c r="E197" s="115" t="s">
        <v>921</v>
      </c>
    </row>
    <row r="198" spans="1:5" s="40" customFormat="1" x14ac:dyDescent="0.25">
      <c r="A198" s="393"/>
      <c r="B198" s="407"/>
      <c r="C198" s="44">
        <f t="shared" si="12"/>
        <v>9</v>
      </c>
      <c r="D198" s="104" t="s">
        <v>238</v>
      </c>
      <c r="E198" s="115" t="s">
        <v>922</v>
      </c>
    </row>
    <row r="199" spans="1:5" s="40" customFormat="1" ht="30" x14ac:dyDescent="0.25">
      <c r="A199" s="393"/>
      <c r="B199" s="407"/>
      <c r="C199" s="44">
        <f t="shared" si="12"/>
        <v>10</v>
      </c>
      <c r="D199" s="104" t="s">
        <v>239</v>
      </c>
      <c r="E199" s="115" t="s">
        <v>923</v>
      </c>
    </row>
    <row r="200" spans="1:5" s="40" customFormat="1" x14ac:dyDescent="0.25">
      <c r="A200" s="393"/>
      <c r="B200" s="407"/>
      <c r="C200" s="44">
        <f t="shared" si="12"/>
        <v>11</v>
      </c>
      <c r="D200" s="199" t="s">
        <v>240</v>
      </c>
      <c r="E200" s="115" t="s">
        <v>924</v>
      </c>
    </row>
    <row r="201" spans="1:5" s="40" customFormat="1" ht="15.75" thickBot="1" x14ac:dyDescent="0.3">
      <c r="A201" s="393"/>
      <c r="B201" s="407"/>
      <c r="C201" s="44">
        <f t="shared" si="12"/>
        <v>12</v>
      </c>
      <c r="D201" s="207" t="s">
        <v>241</v>
      </c>
      <c r="E201" s="123" t="s">
        <v>925</v>
      </c>
    </row>
    <row r="202" spans="1:5" s="40" customFormat="1" x14ac:dyDescent="0.25">
      <c r="A202" s="393"/>
      <c r="B202" s="407"/>
      <c r="C202" s="43"/>
      <c r="D202" s="103" t="s">
        <v>1332</v>
      </c>
      <c r="E202" s="114"/>
    </row>
    <row r="203" spans="1:5" s="40" customFormat="1" x14ac:dyDescent="0.25">
      <c r="A203" s="393"/>
      <c r="B203" s="407"/>
      <c r="C203" s="44">
        <v>1</v>
      </c>
      <c r="D203" s="104" t="s">
        <v>243</v>
      </c>
      <c r="E203" s="115" t="s">
        <v>926</v>
      </c>
    </row>
    <row r="204" spans="1:5" s="40" customFormat="1" x14ac:dyDescent="0.25">
      <c r="A204" s="393"/>
      <c r="B204" s="407"/>
      <c r="C204" s="44">
        <f>C203+1</f>
        <v>2</v>
      </c>
      <c r="D204" s="104" t="s">
        <v>244</v>
      </c>
      <c r="E204" s="115" t="s">
        <v>927</v>
      </c>
    </row>
    <row r="205" spans="1:5" s="40" customFormat="1" x14ac:dyDescent="0.25">
      <c r="A205" s="393"/>
      <c r="B205" s="407"/>
      <c r="C205" s="44">
        <f t="shared" ref="C205:C210" si="13">C204+1</f>
        <v>3</v>
      </c>
      <c r="D205" s="104" t="s">
        <v>245</v>
      </c>
      <c r="E205" s="115" t="s">
        <v>928</v>
      </c>
    </row>
    <row r="206" spans="1:5" s="40" customFormat="1" x14ac:dyDescent="0.25">
      <c r="A206" s="393"/>
      <c r="B206" s="407"/>
      <c r="C206" s="44">
        <f t="shared" si="13"/>
        <v>4</v>
      </c>
      <c r="D206" s="104" t="s">
        <v>246</v>
      </c>
      <c r="E206" s="115" t="s">
        <v>929</v>
      </c>
    </row>
    <row r="207" spans="1:5" s="40" customFormat="1" x14ac:dyDescent="0.25">
      <c r="A207" s="393"/>
      <c r="B207" s="407"/>
      <c r="C207" s="44">
        <f t="shared" si="13"/>
        <v>5</v>
      </c>
      <c r="D207" s="104" t="s">
        <v>247</v>
      </c>
      <c r="E207" s="115" t="s">
        <v>930</v>
      </c>
    </row>
    <row r="208" spans="1:5" s="40" customFormat="1" x14ac:dyDescent="0.25">
      <c r="A208" s="393"/>
      <c r="B208" s="407"/>
      <c r="C208" s="44">
        <f t="shared" si="13"/>
        <v>6</v>
      </c>
      <c r="D208" s="104" t="s">
        <v>248</v>
      </c>
      <c r="E208" s="115" t="s">
        <v>932</v>
      </c>
    </row>
    <row r="209" spans="1:5" s="40" customFormat="1" x14ac:dyDescent="0.25">
      <c r="A209" s="393"/>
      <c r="B209" s="407"/>
      <c r="C209" s="44">
        <f t="shared" si="13"/>
        <v>7</v>
      </c>
      <c r="D209" s="104" t="s">
        <v>249</v>
      </c>
      <c r="E209" s="115" t="s">
        <v>931</v>
      </c>
    </row>
    <row r="210" spans="1:5" s="40" customFormat="1" ht="15.75" thickBot="1" x14ac:dyDescent="0.3">
      <c r="A210" s="393"/>
      <c r="B210" s="407"/>
      <c r="C210" s="44">
        <f t="shared" si="13"/>
        <v>8</v>
      </c>
      <c r="D210" s="200" t="s">
        <v>250</v>
      </c>
      <c r="E210" s="123" t="s">
        <v>933</v>
      </c>
    </row>
    <row r="211" spans="1:5" s="40" customFormat="1" x14ac:dyDescent="0.25">
      <c r="A211" s="393"/>
      <c r="B211" s="407"/>
      <c r="C211" s="43"/>
      <c r="D211" s="103" t="s">
        <v>1333</v>
      </c>
      <c r="E211" s="114"/>
    </row>
    <row r="212" spans="1:5" s="40" customFormat="1" ht="30" x14ac:dyDescent="0.25">
      <c r="A212" s="393"/>
      <c r="B212" s="407"/>
      <c r="C212" s="44">
        <v>1</v>
      </c>
      <c r="D212" s="104" t="s">
        <v>252</v>
      </c>
      <c r="E212" s="115" t="s">
        <v>934</v>
      </c>
    </row>
    <row r="213" spans="1:5" s="40" customFormat="1" x14ac:dyDescent="0.25">
      <c r="A213" s="393"/>
      <c r="B213" s="407"/>
      <c r="C213" s="44">
        <f>C212+1</f>
        <v>2</v>
      </c>
      <c r="D213" s="104" t="s">
        <v>253</v>
      </c>
      <c r="E213" s="115" t="s">
        <v>935</v>
      </c>
    </row>
    <row r="214" spans="1:5" s="40" customFormat="1" ht="30" x14ac:dyDescent="0.25">
      <c r="A214" s="393"/>
      <c r="B214" s="407"/>
      <c r="C214" s="44">
        <f t="shared" ref="C214:C220" si="14">C213+1</f>
        <v>3</v>
      </c>
      <c r="D214" s="206" t="s">
        <v>254</v>
      </c>
      <c r="E214" s="115" t="s">
        <v>936</v>
      </c>
    </row>
    <row r="215" spans="1:5" s="40" customFormat="1" ht="30" x14ac:dyDescent="0.25">
      <c r="A215" s="393"/>
      <c r="B215" s="407"/>
      <c r="C215" s="44">
        <f t="shared" si="14"/>
        <v>4</v>
      </c>
      <c r="D215" s="104" t="s">
        <v>255</v>
      </c>
      <c r="E215" s="115" t="s">
        <v>937</v>
      </c>
    </row>
    <row r="216" spans="1:5" s="40" customFormat="1" x14ac:dyDescent="0.25">
      <c r="A216" s="393"/>
      <c r="B216" s="407"/>
      <c r="C216" s="44">
        <f t="shared" si="14"/>
        <v>5</v>
      </c>
      <c r="D216" s="104" t="s">
        <v>256</v>
      </c>
      <c r="E216" s="115" t="s">
        <v>938</v>
      </c>
    </row>
    <row r="217" spans="1:5" s="40" customFormat="1" ht="30" x14ac:dyDescent="0.25">
      <c r="A217" s="393"/>
      <c r="B217" s="407"/>
      <c r="C217" s="44">
        <f t="shared" si="14"/>
        <v>6</v>
      </c>
      <c r="D217" s="104" t="s">
        <v>257</v>
      </c>
      <c r="E217" s="115" t="s">
        <v>939</v>
      </c>
    </row>
    <row r="218" spans="1:5" s="40" customFormat="1" x14ac:dyDescent="0.25">
      <c r="A218" s="393"/>
      <c r="B218" s="407"/>
      <c r="C218" s="44">
        <f t="shared" si="14"/>
        <v>7</v>
      </c>
      <c r="D218" s="104" t="s">
        <v>258</v>
      </c>
      <c r="E218" s="115" t="s">
        <v>940</v>
      </c>
    </row>
    <row r="219" spans="1:5" s="40" customFormat="1" x14ac:dyDescent="0.25">
      <c r="A219" s="393"/>
      <c r="B219" s="407"/>
      <c r="C219" s="44">
        <f t="shared" si="14"/>
        <v>8</v>
      </c>
      <c r="D219" s="104" t="s">
        <v>259</v>
      </c>
      <c r="E219" s="115" t="s">
        <v>941</v>
      </c>
    </row>
    <row r="220" spans="1:5" s="40" customFormat="1" ht="30.75" thickBot="1" x14ac:dyDescent="0.3">
      <c r="A220" s="393"/>
      <c r="B220" s="407"/>
      <c r="C220" s="44">
        <f t="shared" si="14"/>
        <v>9</v>
      </c>
      <c r="D220" s="200" t="s">
        <v>260</v>
      </c>
      <c r="E220" s="123" t="s">
        <v>942</v>
      </c>
    </row>
    <row r="221" spans="1:5" s="40" customFormat="1" x14ac:dyDescent="0.25">
      <c r="A221" s="393"/>
      <c r="B221" s="407"/>
      <c r="C221" s="43"/>
      <c r="D221" s="103" t="s">
        <v>1334</v>
      </c>
      <c r="E221" s="114"/>
    </row>
    <row r="222" spans="1:5" s="40" customFormat="1" x14ac:dyDescent="0.25">
      <c r="A222" s="393"/>
      <c r="B222" s="407"/>
      <c r="C222" s="44">
        <v>1</v>
      </c>
      <c r="D222" s="104" t="s">
        <v>262</v>
      </c>
      <c r="E222" s="115" t="s">
        <v>1231</v>
      </c>
    </row>
    <row r="223" spans="1:5" s="40" customFormat="1" x14ac:dyDescent="0.25">
      <c r="A223" s="393"/>
      <c r="B223" s="407"/>
      <c r="C223" s="44">
        <f t="shared" ref="C223:C228" si="15">C222+1</f>
        <v>2</v>
      </c>
      <c r="D223" s="104" t="s">
        <v>263</v>
      </c>
      <c r="E223" s="115" t="s">
        <v>1232</v>
      </c>
    </row>
    <row r="224" spans="1:5" s="40" customFormat="1" x14ac:dyDescent="0.25">
      <c r="A224" s="393"/>
      <c r="B224" s="407"/>
      <c r="C224" s="44">
        <f t="shared" si="15"/>
        <v>3</v>
      </c>
      <c r="D224" s="104" t="s">
        <v>264</v>
      </c>
      <c r="E224" s="115" t="s">
        <v>1235</v>
      </c>
    </row>
    <row r="225" spans="1:5" s="40" customFormat="1" ht="30" x14ac:dyDescent="0.25">
      <c r="A225" s="393"/>
      <c r="B225" s="407"/>
      <c r="C225" s="44">
        <f t="shared" si="15"/>
        <v>4</v>
      </c>
      <c r="D225" s="104" t="s">
        <v>265</v>
      </c>
      <c r="E225" s="115" t="s">
        <v>1233</v>
      </c>
    </row>
    <row r="226" spans="1:5" s="40" customFormat="1" x14ac:dyDescent="0.25">
      <c r="A226" s="393"/>
      <c r="B226" s="407"/>
      <c r="C226" s="44">
        <f t="shared" si="15"/>
        <v>5</v>
      </c>
      <c r="D226" s="199" t="s">
        <v>266</v>
      </c>
      <c r="E226" s="115" t="s">
        <v>1183</v>
      </c>
    </row>
    <row r="227" spans="1:5" s="40" customFormat="1" x14ac:dyDescent="0.25">
      <c r="A227" s="393"/>
      <c r="B227" s="407"/>
      <c r="C227" s="44">
        <f t="shared" si="15"/>
        <v>6</v>
      </c>
      <c r="D227" s="104" t="s">
        <v>267</v>
      </c>
      <c r="E227" s="115" t="s">
        <v>1234</v>
      </c>
    </row>
    <row r="228" spans="1:5" s="40" customFormat="1" ht="15.75" thickBot="1" x14ac:dyDescent="0.3">
      <c r="A228" s="393"/>
      <c r="B228" s="408"/>
      <c r="C228" s="44">
        <f t="shared" si="15"/>
        <v>7</v>
      </c>
      <c r="D228" s="107" t="s">
        <v>268</v>
      </c>
      <c r="E228" s="121" t="s">
        <v>1236</v>
      </c>
    </row>
    <row r="229" spans="1:5" s="40" customFormat="1" x14ac:dyDescent="0.25">
      <c r="A229" s="393"/>
      <c r="B229" s="461">
        <v>7</v>
      </c>
      <c r="C229" s="126"/>
      <c r="D229" s="131" t="s">
        <v>1335</v>
      </c>
      <c r="E229" s="128"/>
    </row>
    <row r="230" spans="1:5" s="40" customFormat="1" ht="30" x14ac:dyDescent="0.25">
      <c r="A230" s="393"/>
      <c r="B230" s="462"/>
      <c r="C230" s="127">
        <v>1</v>
      </c>
      <c r="D230" s="132" t="s">
        <v>270</v>
      </c>
      <c r="E230" s="129" t="s">
        <v>943</v>
      </c>
    </row>
    <row r="231" spans="1:5" s="40" customFormat="1" x14ac:dyDescent="0.25">
      <c r="A231" s="393"/>
      <c r="B231" s="462"/>
      <c r="C231" s="127">
        <f>C230+1</f>
        <v>2</v>
      </c>
      <c r="D231" s="132" t="s">
        <v>271</v>
      </c>
      <c r="E231" s="129" t="s">
        <v>944</v>
      </c>
    </row>
    <row r="232" spans="1:5" s="40" customFormat="1" ht="30" x14ac:dyDescent="0.25">
      <c r="A232" s="393"/>
      <c r="B232" s="462"/>
      <c r="C232" s="127">
        <f t="shared" ref="C232:C241" si="16">C231+1</f>
        <v>3</v>
      </c>
      <c r="D232" s="190" t="s">
        <v>272</v>
      </c>
      <c r="E232" s="129" t="s">
        <v>945</v>
      </c>
    </row>
    <row r="233" spans="1:5" s="40" customFormat="1" ht="30" x14ac:dyDescent="0.25">
      <c r="A233" s="393"/>
      <c r="B233" s="462"/>
      <c r="C233" s="127">
        <f t="shared" si="16"/>
        <v>4</v>
      </c>
      <c r="D233" s="190" t="s">
        <v>273</v>
      </c>
      <c r="E233" s="129" t="s">
        <v>946</v>
      </c>
    </row>
    <row r="234" spans="1:5" s="40" customFormat="1" x14ac:dyDescent="0.25">
      <c r="A234" s="393"/>
      <c r="B234" s="462"/>
      <c r="C234" s="127">
        <f t="shared" si="16"/>
        <v>5</v>
      </c>
      <c r="D234" s="190" t="s">
        <v>274</v>
      </c>
      <c r="E234" s="129" t="s">
        <v>947</v>
      </c>
    </row>
    <row r="235" spans="1:5" s="40" customFormat="1" x14ac:dyDescent="0.25">
      <c r="A235" s="393"/>
      <c r="B235" s="462"/>
      <c r="C235" s="127">
        <f t="shared" si="16"/>
        <v>6</v>
      </c>
      <c r="D235" s="144" t="s">
        <v>275</v>
      </c>
      <c r="E235" s="129" t="s">
        <v>948</v>
      </c>
    </row>
    <row r="236" spans="1:5" s="40" customFormat="1" x14ac:dyDescent="0.25">
      <c r="A236" s="393"/>
      <c r="B236" s="462"/>
      <c r="C236" s="127">
        <f t="shared" si="16"/>
        <v>7</v>
      </c>
      <c r="D236" s="132" t="s">
        <v>276</v>
      </c>
      <c r="E236" s="129" t="s">
        <v>950</v>
      </c>
    </row>
    <row r="237" spans="1:5" s="40" customFormat="1" x14ac:dyDescent="0.25">
      <c r="A237" s="393"/>
      <c r="B237" s="462"/>
      <c r="C237" s="127">
        <f t="shared" si="16"/>
        <v>8</v>
      </c>
      <c r="D237" s="132" t="s">
        <v>277</v>
      </c>
      <c r="E237" s="129" t="s">
        <v>949</v>
      </c>
    </row>
    <row r="238" spans="1:5" s="40" customFormat="1" x14ac:dyDescent="0.25">
      <c r="A238" s="393"/>
      <c r="B238" s="462"/>
      <c r="C238" s="127">
        <f t="shared" si="16"/>
        <v>9</v>
      </c>
      <c r="D238" s="132" t="s">
        <v>278</v>
      </c>
      <c r="E238" s="129" t="s">
        <v>951</v>
      </c>
    </row>
    <row r="239" spans="1:5" s="40" customFormat="1" ht="30" x14ac:dyDescent="0.25">
      <c r="A239" s="393"/>
      <c r="B239" s="462"/>
      <c r="C239" s="127">
        <f t="shared" si="16"/>
        <v>10</v>
      </c>
      <c r="D239" s="132" t="s">
        <v>279</v>
      </c>
      <c r="E239" s="129" t="s">
        <v>952</v>
      </c>
    </row>
    <row r="240" spans="1:5" s="40" customFormat="1" x14ac:dyDescent="0.25">
      <c r="A240" s="393"/>
      <c r="B240" s="462"/>
      <c r="C240" s="127">
        <f t="shared" si="16"/>
        <v>11</v>
      </c>
      <c r="D240" s="190" t="s">
        <v>280</v>
      </c>
      <c r="E240" s="129" t="s">
        <v>953</v>
      </c>
    </row>
    <row r="241" spans="1:5" s="40" customFormat="1" ht="30.75" thickBot="1" x14ac:dyDescent="0.3">
      <c r="A241" s="393"/>
      <c r="B241" s="462"/>
      <c r="C241" s="127">
        <f t="shared" si="16"/>
        <v>12</v>
      </c>
      <c r="D241" s="145" t="s">
        <v>281</v>
      </c>
      <c r="E241" s="130" t="s">
        <v>954</v>
      </c>
    </row>
    <row r="242" spans="1:5" s="40" customFormat="1" x14ac:dyDescent="0.25">
      <c r="A242" s="393"/>
      <c r="B242" s="410"/>
      <c r="C242" s="43"/>
      <c r="D242" s="103" t="s">
        <v>1336</v>
      </c>
      <c r="E242" s="114"/>
    </row>
    <row r="243" spans="1:5" s="40" customFormat="1" x14ac:dyDescent="0.25">
      <c r="A243" s="393"/>
      <c r="B243" s="410"/>
      <c r="C243" s="44">
        <v>1</v>
      </c>
      <c r="D243" s="104" t="s">
        <v>283</v>
      </c>
      <c r="E243" s="115" t="s">
        <v>955</v>
      </c>
    </row>
    <row r="244" spans="1:5" s="40" customFormat="1" ht="30" x14ac:dyDescent="0.25">
      <c r="A244" s="393"/>
      <c r="B244" s="410"/>
      <c r="C244" s="44">
        <f>C243+1</f>
        <v>2</v>
      </c>
      <c r="D244" s="104" t="s">
        <v>284</v>
      </c>
      <c r="E244" s="115" t="s">
        <v>956</v>
      </c>
    </row>
    <row r="245" spans="1:5" s="40" customFormat="1" ht="30" x14ac:dyDescent="0.25">
      <c r="A245" s="393"/>
      <c r="B245" s="410"/>
      <c r="C245" s="44">
        <f t="shared" ref="C245:C256" si="17">C244+1</f>
        <v>3</v>
      </c>
      <c r="D245" s="104" t="s">
        <v>285</v>
      </c>
      <c r="E245" s="115" t="s">
        <v>957</v>
      </c>
    </row>
    <row r="246" spans="1:5" s="40" customFormat="1" ht="30" x14ac:dyDescent="0.25">
      <c r="A246" s="393"/>
      <c r="B246" s="410"/>
      <c r="C246" s="44">
        <f t="shared" si="17"/>
        <v>4</v>
      </c>
      <c r="D246" s="206" t="s">
        <v>286</v>
      </c>
      <c r="E246" s="115" t="s">
        <v>958</v>
      </c>
    </row>
    <row r="247" spans="1:5" s="40" customFormat="1" ht="30" x14ac:dyDescent="0.25">
      <c r="A247" s="393"/>
      <c r="B247" s="410"/>
      <c r="C247" s="44">
        <f t="shared" si="17"/>
        <v>5</v>
      </c>
      <c r="D247" s="104" t="s">
        <v>287</v>
      </c>
      <c r="E247" s="115" t="s">
        <v>959</v>
      </c>
    </row>
    <row r="248" spans="1:5" s="40" customFormat="1" ht="30" x14ac:dyDescent="0.25">
      <c r="A248" s="393"/>
      <c r="B248" s="410"/>
      <c r="C248" s="44">
        <f t="shared" si="17"/>
        <v>6</v>
      </c>
      <c r="D248" s="104" t="s">
        <v>288</v>
      </c>
      <c r="E248" s="115" t="s">
        <v>960</v>
      </c>
    </row>
    <row r="249" spans="1:5" s="40" customFormat="1" ht="30" x14ac:dyDescent="0.25">
      <c r="A249" s="393"/>
      <c r="B249" s="410"/>
      <c r="C249" s="44">
        <f t="shared" si="17"/>
        <v>7</v>
      </c>
      <c r="D249" s="104" t="s">
        <v>289</v>
      </c>
      <c r="E249" s="115" t="s">
        <v>961</v>
      </c>
    </row>
    <row r="250" spans="1:5" s="40" customFormat="1" x14ac:dyDescent="0.25">
      <c r="A250" s="393"/>
      <c r="B250" s="410"/>
      <c r="C250" s="44">
        <f t="shared" si="17"/>
        <v>8</v>
      </c>
      <c r="D250" s="104" t="s">
        <v>290</v>
      </c>
      <c r="E250" s="115" t="s">
        <v>962</v>
      </c>
    </row>
    <row r="251" spans="1:5" s="40" customFormat="1" x14ac:dyDescent="0.25">
      <c r="A251" s="393"/>
      <c r="B251" s="410"/>
      <c r="C251" s="44">
        <f t="shared" si="17"/>
        <v>9</v>
      </c>
      <c r="D251" s="104" t="s">
        <v>291</v>
      </c>
      <c r="E251" s="115" t="s">
        <v>963</v>
      </c>
    </row>
    <row r="252" spans="1:5" s="40" customFormat="1" x14ac:dyDescent="0.25">
      <c r="A252" s="393"/>
      <c r="B252" s="410"/>
      <c r="C252" s="44">
        <f t="shared" si="17"/>
        <v>10</v>
      </c>
      <c r="D252" s="104" t="s">
        <v>292</v>
      </c>
      <c r="E252" s="115" t="s">
        <v>964</v>
      </c>
    </row>
    <row r="253" spans="1:5" s="40" customFormat="1" ht="30" x14ac:dyDescent="0.25">
      <c r="A253" s="393"/>
      <c r="B253" s="410"/>
      <c r="C253" s="44">
        <f t="shared" si="17"/>
        <v>11</v>
      </c>
      <c r="D253" s="206" t="s">
        <v>293</v>
      </c>
      <c r="E253" s="115" t="s">
        <v>965</v>
      </c>
    </row>
    <row r="254" spans="1:5" s="40" customFormat="1" ht="30" x14ac:dyDescent="0.25">
      <c r="A254" s="393"/>
      <c r="B254" s="410"/>
      <c r="C254" s="44">
        <f t="shared" si="17"/>
        <v>12</v>
      </c>
      <c r="D254" s="104" t="s">
        <v>294</v>
      </c>
      <c r="E254" s="115" t="s">
        <v>966</v>
      </c>
    </row>
    <row r="255" spans="1:5" s="40" customFormat="1" ht="30" x14ac:dyDescent="0.25">
      <c r="A255" s="393"/>
      <c r="B255" s="410"/>
      <c r="C255" s="44">
        <f t="shared" si="17"/>
        <v>13</v>
      </c>
      <c r="D255" s="104" t="s">
        <v>295</v>
      </c>
      <c r="E255" s="115" t="s">
        <v>967</v>
      </c>
    </row>
    <row r="256" spans="1:5" s="40" customFormat="1" ht="15.75" thickBot="1" x14ac:dyDescent="0.3">
      <c r="A256" s="393"/>
      <c r="B256" s="410"/>
      <c r="C256" s="44">
        <f t="shared" si="17"/>
        <v>14</v>
      </c>
      <c r="D256" s="107" t="s">
        <v>296</v>
      </c>
      <c r="E256" s="123" t="s">
        <v>968</v>
      </c>
    </row>
    <row r="257" spans="1:5" s="40" customFormat="1" x14ac:dyDescent="0.25">
      <c r="A257" s="393"/>
      <c r="B257" s="410"/>
      <c r="C257" s="43"/>
      <c r="D257" s="92" t="s">
        <v>1337</v>
      </c>
      <c r="E257" s="114"/>
    </row>
    <row r="258" spans="1:5" s="40" customFormat="1" ht="30" x14ac:dyDescent="0.25">
      <c r="A258" s="393"/>
      <c r="B258" s="410"/>
      <c r="C258" s="44">
        <v>1</v>
      </c>
      <c r="D258" s="93" t="s">
        <v>298</v>
      </c>
      <c r="E258" s="115" t="s">
        <v>969</v>
      </c>
    </row>
    <row r="259" spans="1:5" s="40" customFormat="1" ht="30" x14ac:dyDescent="0.25">
      <c r="A259" s="393"/>
      <c r="B259" s="410"/>
      <c r="C259" s="44">
        <f>C258+1</f>
        <v>2</v>
      </c>
      <c r="D259" s="93" t="s">
        <v>299</v>
      </c>
      <c r="E259" s="115" t="s">
        <v>970</v>
      </c>
    </row>
    <row r="260" spans="1:5" s="40" customFormat="1" x14ac:dyDescent="0.25">
      <c r="A260" s="393"/>
      <c r="B260" s="410"/>
      <c r="C260" s="44">
        <f t="shared" ref="C260:C267" si="18">C259+1</f>
        <v>3</v>
      </c>
      <c r="D260" s="201" t="s">
        <v>300</v>
      </c>
      <c r="E260" s="115" t="s">
        <v>971</v>
      </c>
    </row>
    <row r="261" spans="1:5" s="40" customFormat="1" ht="30" x14ac:dyDescent="0.25">
      <c r="A261" s="393"/>
      <c r="B261" s="410"/>
      <c r="C261" s="44">
        <f t="shared" si="18"/>
        <v>4</v>
      </c>
      <c r="D261" s="201" t="s">
        <v>301</v>
      </c>
      <c r="E261" s="115" t="s">
        <v>972</v>
      </c>
    </row>
    <row r="262" spans="1:5" s="40" customFormat="1" x14ac:dyDescent="0.25">
      <c r="A262" s="393"/>
      <c r="B262" s="410"/>
      <c r="C262" s="44">
        <f t="shared" si="18"/>
        <v>5</v>
      </c>
      <c r="D262" s="93" t="s">
        <v>302</v>
      </c>
      <c r="E262" s="115" t="s">
        <v>973</v>
      </c>
    </row>
    <row r="263" spans="1:5" s="40" customFormat="1" x14ac:dyDescent="0.25">
      <c r="A263" s="393"/>
      <c r="B263" s="410"/>
      <c r="C263" s="44">
        <f t="shared" si="18"/>
        <v>6</v>
      </c>
      <c r="D263" s="93" t="s">
        <v>303</v>
      </c>
      <c r="E263" s="115" t="s">
        <v>974</v>
      </c>
    </row>
    <row r="264" spans="1:5" s="40" customFormat="1" ht="30" x14ac:dyDescent="0.25">
      <c r="A264" s="393"/>
      <c r="B264" s="410"/>
      <c r="C264" s="44">
        <f t="shared" si="18"/>
        <v>7</v>
      </c>
      <c r="D264" s="93" t="s">
        <v>304</v>
      </c>
      <c r="E264" s="115" t="s">
        <v>975</v>
      </c>
    </row>
    <row r="265" spans="1:5" s="40" customFormat="1" x14ac:dyDescent="0.25">
      <c r="A265" s="393"/>
      <c r="B265" s="410"/>
      <c r="C265" s="44">
        <f t="shared" si="18"/>
        <v>8</v>
      </c>
      <c r="D265" s="93" t="s">
        <v>305</v>
      </c>
      <c r="E265" s="115" t="s">
        <v>976</v>
      </c>
    </row>
    <row r="266" spans="1:5" s="40" customFormat="1" ht="30" x14ac:dyDescent="0.25">
      <c r="A266" s="393"/>
      <c r="B266" s="410"/>
      <c r="C266" s="44">
        <f t="shared" si="18"/>
        <v>9</v>
      </c>
      <c r="D266" s="93" t="s">
        <v>306</v>
      </c>
      <c r="E266" s="115" t="s">
        <v>977</v>
      </c>
    </row>
    <row r="267" spans="1:5" s="40" customFormat="1" ht="30.75" thickBot="1" x14ac:dyDescent="0.3">
      <c r="A267" s="393"/>
      <c r="B267" s="410"/>
      <c r="C267" s="41">
        <f t="shared" si="18"/>
        <v>10</v>
      </c>
      <c r="D267" s="208" t="s">
        <v>307</v>
      </c>
      <c r="E267" s="123" t="s">
        <v>978</v>
      </c>
    </row>
    <row r="268" spans="1:5" s="40" customFormat="1" x14ac:dyDescent="0.25">
      <c r="A268" s="393"/>
      <c r="B268" s="410"/>
      <c r="C268" s="43"/>
      <c r="D268" s="103" t="s">
        <v>1338</v>
      </c>
      <c r="E268" s="114"/>
    </row>
    <row r="269" spans="1:5" s="40" customFormat="1" x14ac:dyDescent="0.25">
      <c r="A269" s="393"/>
      <c r="B269" s="410"/>
      <c r="C269" s="44">
        <v>1</v>
      </c>
      <c r="D269" s="104" t="s">
        <v>309</v>
      </c>
      <c r="E269" s="115" t="s">
        <v>979</v>
      </c>
    </row>
    <row r="270" spans="1:5" s="40" customFormat="1" ht="30" x14ac:dyDescent="0.25">
      <c r="A270" s="393"/>
      <c r="B270" s="410"/>
      <c r="C270" s="44">
        <f>C269+1</f>
        <v>2</v>
      </c>
      <c r="D270" s="206" t="s">
        <v>310</v>
      </c>
      <c r="E270" s="115" t="s">
        <v>980</v>
      </c>
    </row>
    <row r="271" spans="1:5" s="40" customFormat="1" x14ac:dyDescent="0.25">
      <c r="A271" s="393"/>
      <c r="B271" s="410"/>
      <c r="C271" s="44">
        <f t="shared" ref="C271:C278" si="19">C270+1</f>
        <v>3</v>
      </c>
      <c r="D271" s="104" t="s">
        <v>311</v>
      </c>
      <c r="E271" s="115" t="s">
        <v>981</v>
      </c>
    </row>
    <row r="272" spans="1:5" s="40" customFormat="1" x14ac:dyDescent="0.25">
      <c r="A272" s="393"/>
      <c r="B272" s="410"/>
      <c r="C272" s="44">
        <f t="shared" si="19"/>
        <v>4</v>
      </c>
      <c r="D272" s="104" t="s">
        <v>312</v>
      </c>
      <c r="E272" s="115" t="s">
        <v>982</v>
      </c>
    </row>
    <row r="273" spans="1:5" s="40" customFormat="1" x14ac:dyDescent="0.25">
      <c r="A273" s="393"/>
      <c r="B273" s="410"/>
      <c r="C273" s="44">
        <f t="shared" si="19"/>
        <v>5</v>
      </c>
      <c r="D273" s="104" t="s">
        <v>313</v>
      </c>
      <c r="E273" s="115" t="s">
        <v>983</v>
      </c>
    </row>
    <row r="274" spans="1:5" s="40" customFormat="1" x14ac:dyDescent="0.25">
      <c r="A274" s="393"/>
      <c r="B274" s="410"/>
      <c r="C274" s="44">
        <f t="shared" si="19"/>
        <v>6</v>
      </c>
      <c r="D274" s="104" t="s">
        <v>314</v>
      </c>
      <c r="E274" s="115" t="s">
        <v>984</v>
      </c>
    </row>
    <row r="275" spans="1:5" s="40" customFormat="1" x14ac:dyDescent="0.25">
      <c r="A275" s="393"/>
      <c r="B275" s="410"/>
      <c r="C275" s="44">
        <f t="shared" si="19"/>
        <v>7</v>
      </c>
      <c r="D275" s="206" t="s">
        <v>315</v>
      </c>
      <c r="E275" s="116" t="s">
        <v>987</v>
      </c>
    </row>
    <row r="276" spans="1:5" s="40" customFormat="1" x14ac:dyDescent="0.25">
      <c r="A276" s="393"/>
      <c r="B276" s="410"/>
      <c r="C276" s="44">
        <f t="shared" si="19"/>
        <v>8</v>
      </c>
      <c r="D276" s="206" t="s">
        <v>316</v>
      </c>
      <c r="E276" s="116" t="s">
        <v>987</v>
      </c>
    </row>
    <row r="277" spans="1:5" s="40" customFormat="1" x14ac:dyDescent="0.25">
      <c r="A277" s="393"/>
      <c r="B277" s="410"/>
      <c r="C277" s="44">
        <f t="shared" si="19"/>
        <v>9</v>
      </c>
      <c r="D277" s="104" t="s">
        <v>317</v>
      </c>
      <c r="E277" s="115" t="s">
        <v>985</v>
      </c>
    </row>
    <row r="278" spans="1:5" s="40" customFormat="1" ht="15.75" thickBot="1" x14ac:dyDescent="0.3">
      <c r="A278" s="393"/>
      <c r="B278" s="410"/>
      <c r="C278" s="44">
        <f t="shared" si="19"/>
        <v>10</v>
      </c>
      <c r="D278" s="200" t="s">
        <v>318</v>
      </c>
      <c r="E278" s="123" t="s">
        <v>986</v>
      </c>
    </row>
    <row r="279" spans="1:5" s="40" customFormat="1" x14ac:dyDescent="0.25">
      <c r="A279" s="393"/>
      <c r="B279" s="411">
        <v>8</v>
      </c>
      <c r="C279" s="43"/>
      <c r="D279" s="92" t="s">
        <v>1431</v>
      </c>
      <c r="E279" s="114"/>
    </row>
    <row r="280" spans="1:5" s="40" customFormat="1" ht="30" x14ac:dyDescent="0.25">
      <c r="A280" s="393"/>
      <c r="B280" s="412"/>
      <c r="C280" s="44">
        <v>1</v>
      </c>
      <c r="D280" s="93" t="s">
        <v>320</v>
      </c>
      <c r="E280" s="115" t="s">
        <v>988</v>
      </c>
    </row>
    <row r="281" spans="1:5" s="40" customFormat="1" x14ac:dyDescent="0.25">
      <c r="A281" s="393"/>
      <c r="B281" s="412"/>
      <c r="C281" s="44">
        <f>C280+1</f>
        <v>2</v>
      </c>
      <c r="D281" s="146" t="s">
        <v>321</v>
      </c>
      <c r="E281" s="115" t="s">
        <v>989</v>
      </c>
    </row>
    <row r="282" spans="1:5" s="40" customFormat="1" x14ac:dyDescent="0.25">
      <c r="A282" s="393"/>
      <c r="B282" s="412"/>
      <c r="C282" s="44">
        <f t="shared" ref="C282:C294" si="20">C281+1</f>
        <v>3</v>
      </c>
      <c r="D282" s="146" t="s">
        <v>322</v>
      </c>
      <c r="E282" s="115" t="s">
        <v>990</v>
      </c>
    </row>
    <row r="283" spans="1:5" s="40" customFormat="1" x14ac:dyDescent="0.25">
      <c r="A283" s="393"/>
      <c r="B283" s="412"/>
      <c r="C283" s="44">
        <f t="shared" si="20"/>
        <v>4</v>
      </c>
      <c r="D283" s="93" t="s">
        <v>323</v>
      </c>
      <c r="E283" s="115" t="s">
        <v>991</v>
      </c>
    </row>
    <row r="284" spans="1:5" s="40" customFormat="1" x14ac:dyDescent="0.25">
      <c r="A284" s="393"/>
      <c r="B284" s="412"/>
      <c r="C284" s="44">
        <f t="shared" si="20"/>
        <v>5</v>
      </c>
      <c r="D284" s="93" t="s">
        <v>324</v>
      </c>
      <c r="E284" s="115" t="s">
        <v>992</v>
      </c>
    </row>
    <row r="285" spans="1:5" s="40" customFormat="1" x14ac:dyDescent="0.25">
      <c r="A285" s="393"/>
      <c r="B285" s="412"/>
      <c r="C285" s="44">
        <f t="shared" si="20"/>
        <v>6</v>
      </c>
      <c r="D285" s="93" t="s">
        <v>325</v>
      </c>
      <c r="E285" s="115" t="s">
        <v>993</v>
      </c>
    </row>
    <row r="286" spans="1:5" s="40" customFormat="1" x14ac:dyDescent="0.25">
      <c r="A286" s="393"/>
      <c r="B286" s="412"/>
      <c r="C286" s="44">
        <f t="shared" si="20"/>
        <v>7</v>
      </c>
      <c r="D286" s="93" t="s">
        <v>326</v>
      </c>
      <c r="E286" s="115" t="s">
        <v>994</v>
      </c>
    </row>
    <row r="287" spans="1:5" s="40" customFormat="1" ht="30" x14ac:dyDescent="0.25">
      <c r="A287" s="393"/>
      <c r="B287" s="412"/>
      <c r="C287" s="44">
        <f t="shared" si="20"/>
        <v>8</v>
      </c>
      <c r="D287" s="93" t="s">
        <v>327</v>
      </c>
      <c r="E287" s="115" t="s">
        <v>995</v>
      </c>
    </row>
    <row r="288" spans="1:5" s="40" customFormat="1" ht="15.75" thickBot="1" x14ac:dyDescent="0.3">
      <c r="A288" s="393"/>
      <c r="B288" s="412"/>
      <c r="C288" s="41">
        <f t="shared" si="20"/>
        <v>9</v>
      </c>
      <c r="D288" s="95" t="s">
        <v>328</v>
      </c>
      <c r="E288" s="115" t="s">
        <v>996</v>
      </c>
    </row>
    <row r="289" spans="1:5" s="40" customFormat="1" x14ac:dyDescent="0.25">
      <c r="A289" s="393"/>
      <c r="B289" s="412"/>
      <c r="C289" s="44"/>
      <c r="D289" s="106" t="s">
        <v>1432</v>
      </c>
      <c r="E289" s="115"/>
    </row>
    <row r="290" spans="1:5" s="40" customFormat="1" ht="30" x14ac:dyDescent="0.25">
      <c r="A290" s="393"/>
      <c r="B290" s="412"/>
      <c r="C290" s="44">
        <f t="shared" si="20"/>
        <v>1</v>
      </c>
      <c r="D290" s="104" t="s">
        <v>330</v>
      </c>
      <c r="E290" s="115" t="s">
        <v>997</v>
      </c>
    </row>
    <row r="291" spans="1:5" s="40" customFormat="1" x14ac:dyDescent="0.25">
      <c r="A291" s="393"/>
      <c r="B291" s="412"/>
      <c r="C291" s="44">
        <f t="shared" si="20"/>
        <v>2</v>
      </c>
      <c r="D291" s="206" t="s">
        <v>331</v>
      </c>
      <c r="E291" s="115" t="s">
        <v>998</v>
      </c>
    </row>
    <row r="292" spans="1:5" s="40" customFormat="1" x14ac:dyDescent="0.25">
      <c r="A292" s="393"/>
      <c r="B292" s="412"/>
      <c r="C292" s="44">
        <f t="shared" si="20"/>
        <v>3</v>
      </c>
      <c r="D292" s="104" t="s">
        <v>332</v>
      </c>
      <c r="E292" s="115" t="s">
        <v>999</v>
      </c>
    </row>
    <row r="293" spans="1:5" s="40" customFormat="1" x14ac:dyDescent="0.25">
      <c r="A293" s="393"/>
      <c r="B293" s="412"/>
      <c r="C293" s="44">
        <f t="shared" si="20"/>
        <v>4</v>
      </c>
      <c r="D293" s="104" t="s">
        <v>333</v>
      </c>
      <c r="E293" s="115" t="s">
        <v>1000</v>
      </c>
    </row>
    <row r="294" spans="1:5" s="40" customFormat="1" ht="30.75" thickBot="1" x14ac:dyDescent="0.3">
      <c r="A294" s="394"/>
      <c r="B294" s="413"/>
      <c r="C294" s="44">
        <f t="shared" si="20"/>
        <v>5</v>
      </c>
      <c r="D294" s="105" t="s">
        <v>334</v>
      </c>
      <c r="E294" s="123" t="s">
        <v>1001</v>
      </c>
    </row>
    <row r="295" spans="1:5" s="40" customFormat="1" x14ac:dyDescent="0.25">
      <c r="A295" s="392" t="s">
        <v>3</v>
      </c>
      <c r="B295" s="458">
        <v>9</v>
      </c>
      <c r="C295" s="43"/>
      <c r="D295" s="103" t="s">
        <v>1339</v>
      </c>
      <c r="E295" s="114"/>
    </row>
    <row r="296" spans="1:5" s="40" customFormat="1" x14ac:dyDescent="0.25">
      <c r="A296" s="393"/>
      <c r="B296" s="459"/>
      <c r="C296" s="100">
        <v>1</v>
      </c>
      <c r="D296" s="104" t="s">
        <v>336</v>
      </c>
      <c r="E296" s="115" t="s">
        <v>1002</v>
      </c>
    </row>
    <row r="297" spans="1:5" s="40" customFormat="1" x14ac:dyDescent="0.25">
      <c r="A297" s="393"/>
      <c r="B297" s="459"/>
      <c r="C297" s="100">
        <f>C296+1</f>
        <v>2</v>
      </c>
      <c r="D297" s="104" t="s">
        <v>337</v>
      </c>
      <c r="E297" s="115" t="s">
        <v>1003</v>
      </c>
    </row>
    <row r="298" spans="1:5" s="40" customFormat="1" ht="30" x14ac:dyDescent="0.25">
      <c r="A298" s="393"/>
      <c r="B298" s="459"/>
      <c r="C298" s="100">
        <f t="shared" ref="C298:C306" si="21">C297+1</f>
        <v>3</v>
      </c>
      <c r="D298" s="104" t="s">
        <v>338</v>
      </c>
      <c r="E298" s="115" t="s">
        <v>1004</v>
      </c>
    </row>
    <row r="299" spans="1:5" s="40" customFormat="1" x14ac:dyDescent="0.25">
      <c r="A299" s="393"/>
      <c r="B299" s="459"/>
      <c r="C299" s="100">
        <f t="shared" si="21"/>
        <v>4</v>
      </c>
      <c r="D299" s="104" t="s">
        <v>339</v>
      </c>
      <c r="E299" s="115" t="s">
        <v>1005</v>
      </c>
    </row>
    <row r="300" spans="1:5" s="40" customFormat="1" x14ac:dyDescent="0.25">
      <c r="A300" s="393"/>
      <c r="B300" s="459"/>
      <c r="C300" s="100">
        <f t="shared" si="21"/>
        <v>5</v>
      </c>
      <c r="D300" s="104" t="s">
        <v>340</v>
      </c>
      <c r="E300" s="115" t="s">
        <v>1006</v>
      </c>
    </row>
    <row r="301" spans="1:5" s="40" customFormat="1" x14ac:dyDescent="0.25">
      <c r="A301" s="393"/>
      <c r="B301" s="459"/>
      <c r="C301" s="100">
        <f t="shared" si="21"/>
        <v>6</v>
      </c>
      <c r="D301" s="104" t="s">
        <v>341</v>
      </c>
      <c r="E301" s="115" t="s">
        <v>1007</v>
      </c>
    </row>
    <row r="302" spans="1:5" s="40" customFormat="1" x14ac:dyDescent="0.25">
      <c r="A302" s="393"/>
      <c r="B302" s="459"/>
      <c r="C302" s="100">
        <f t="shared" si="21"/>
        <v>7</v>
      </c>
      <c r="D302" s="104" t="s">
        <v>342</v>
      </c>
      <c r="E302" s="115" t="s">
        <v>1008</v>
      </c>
    </row>
    <row r="303" spans="1:5" s="40" customFormat="1" ht="30" x14ac:dyDescent="0.25">
      <c r="A303" s="393"/>
      <c r="B303" s="459"/>
      <c r="C303" s="100">
        <f t="shared" si="21"/>
        <v>8</v>
      </c>
      <c r="D303" s="104" t="s">
        <v>343</v>
      </c>
      <c r="E303" s="115" t="s">
        <v>1009</v>
      </c>
    </row>
    <row r="304" spans="1:5" s="40" customFormat="1" x14ac:dyDescent="0.25">
      <c r="A304" s="393"/>
      <c r="B304" s="459"/>
      <c r="C304" s="100">
        <f t="shared" si="21"/>
        <v>9</v>
      </c>
      <c r="D304" s="104" t="s">
        <v>344</v>
      </c>
      <c r="E304" s="115" t="s">
        <v>1010</v>
      </c>
    </row>
    <row r="305" spans="1:5" s="40" customFormat="1" x14ac:dyDescent="0.25">
      <c r="A305" s="393"/>
      <c r="B305" s="459"/>
      <c r="C305" s="100">
        <f t="shared" si="21"/>
        <v>10</v>
      </c>
      <c r="D305" s="104" t="s">
        <v>345</v>
      </c>
      <c r="E305" s="115" t="s">
        <v>1011</v>
      </c>
    </row>
    <row r="306" spans="1:5" s="40" customFormat="1" ht="15.75" thickBot="1" x14ac:dyDescent="0.3">
      <c r="A306" s="393"/>
      <c r="B306" s="459"/>
      <c r="C306" s="100">
        <f t="shared" si="21"/>
        <v>11</v>
      </c>
      <c r="D306" s="105" t="s">
        <v>346</v>
      </c>
      <c r="E306" s="123" t="s">
        <v>1012</v>
      </c>
    </row>
    <row r="307" spans="1:5" s="40" customFormat="1" x14ac:dyDescent="0.25">
      <c r="A307" s="393"/>
      <c r="B307" s="396"/>
      <c r="C307" s="135"/>
      <c r="D307" s="92" t="s">
        <v>1340</v>
      </c>
      <c r="E307" s="128"/>
    </row>
    <row r="308" spans="1:5" s="40" customFormat="1" x14ac:dyDescent="0.25">
      <c r="A308" s="393"/>
      <c r="B308" s="396"/>
      <c r="C308" s="53">
        <v>1</v>
      </c>
      <c r="D308" s="93" t="s">
        <v>1341</v>
      </c>
      <c r="E308" s="215" t="s">
        <v>1013</v>
      </c>
    </row>
    <row r="309" spans="1:5" s="40" customFormat="1" ht="30" x14ac:dyDescent="0.25">
      <c r="A309" s="393"/>
      <c r="B309" s="396"/>
      <c r="C309" s="53">
        <f>C308+1</f>
        <v>2</v>
      </c>
      <c r="D309" s="93" t="s">
        <v>1342</v>
      </c>
      <c r="E309" s="141" t="s">
        <v>1017</v>
      </c>
    </row>
    <row r="310" spans="1:5" s="40" customFormat="1" x14ac:dyDescent="0.25">
      <c r="A310" s="393"/>
      <c r="B310" s="396"/>
      <c r="C310" s="53">
        <f>C309+1</f>
        <v>3</v>
      </c>
      <c r="D310" s="93" t="s">
        <v>1343</v>
      </c>
      <c r="E310" s="96" t="s">
        <v>1018</v>
      </c>
    </row>
    <row r="311" spans="1:5" s="40" customFormat="1" x14ac:dyDescent="0.25">
      <c r="A311" s="393"/>
      <c r="B311" s="396"/>
      <c r="C311" s="53">
        <f>C310+1</f>
        <v>4</v>
      </c>
      <c r="D311" s="93" t="s">
        <v>1344</v>
      </c>
      <c r="E311" s="141"/>
    </row>
    <row r="312" spans="1:5" s="40" customFormat="1" ht="15.75" thickBot="1" x14ac:dyDescent="0.3">
      <c r="A312" s="393"/>
      <c r="B312" s="396"/>
      <c r="C312" s="216">
        <f>C311+1</f>
        <v>5</v>
      </c>
      <c r="D312" s="95" t="s">
        <v>1345</v>
      </c>
      <c r="E312" s="219"/>
    </row>
    <row r="313" spans="1:5" s="40" customFormat="1" x14ac:dyDescent="0.25">
      <c r="A313" s="393"/>
      <c r="B313" s="396"/>
      <c r="C313" s="53"/>
      <c r="D313" s="106" t="s">
        <v>1346</v>
      </c>
      <c r="E313" s="126"/>
    </row>
    <row r="314" spans="1:5" s="40" customFormat="1" x14ac:dyDescent="0.25">
      <c r="A314" s="393"/>
      <c r="B314" s="396"/>
      <c r="C314" s="53">
        <v>1</v>
      </c>
      <c r="D314" s="104" t="s">
        <v>1347</v>
      </c>
      <c r="E314" s="139"/>
    </row>
    <row r="315" spans="1:5" s="40" customFormat="1" x14ac:dyDescent="0.25">
      <c r="A315" s="393"/>
      <c r="B315" s="396"/>
      <c r="C315" s="53">
        <f>C314+1</f>
        <v>2</v>
      </c>
      <c r="D315" s="104" t="s">
        <v>1348</v>
      </c>
      <c r="E315" s="139"/>
    </row>
    <row r="316" spans="1:5" s="40" customFormat="1" x14ac:dyDescent="0.25">
      <c r="A316" s="393"/>
      <c r="B316" s="396"/>
      <c r="C316" s="53">
        <f>C315+1</f>
        <v>3</v>
      </c>
      <c r="D316" s="104" t="s">
        <v>1349</v>
      </c>
      <c r="E316" s="139"/>
    </row>
    <row r="317" spans="1:5" s="40" customFormat="1" ht="15.75" thickBot="1" x14ac:dyDescent="0.3">
      <c r="A317" s="393"/>
      <c r="B317" s="396"/>
      <c r="C317" s="53">
        <f>C316+1</f>
        <v>4</v>
      </c>
      <c r="D317" s="105" t="s">
        <v>1350</v>
      </c>
      <c r="E317" s="143"/>
    </row>
    <row r="318" spans="1:5" s="40" customFormat="1" x14ac:dyDescent="0.25">
      <c r="A318" s="393"/>
      <c r="B318" s="371">
        <v>10</v>
      </c>
      <c r="C318" s="135"/>
      <c r="D318" s="103" t="s">
        <v>1351</v>
      </c>
      <c r="E318" s="218" t="s">
        <v>1466</v>
      </c>
    </row>
    <row r="319" spans="1:5" s="40" customFormat="1" x14ac:dyDescent="0.25">
      <c r="A319" s="393"/>
      <c r="B319" s="372"/>
      <c r="C319" s="53">
        <v>1</v>
      </c>
      <c r="D319" s="199" t="s">
        <v>355</v>
      </c>
      <c r="E319" s="217" t="s">
        <v>1019</v>
      </c>
    </row>
    <row r="320" spans="1:5" s="40" customFormat="1" x14ac:dyDescent="0.25">
      <c r="A320" s="393"/>
      <c r="B320" s="372"/>
      <c r="C320" s="53">
        <f t="shared" ref="C320:C325" si="22">C319+1</f>
        <v>2</v>
      </c>
      <c r="D320" s="104" t="s">
        <v>356</v>
      </c>
      <c r="E320" s="217" t="s">
        <v>1020</v>
      </c>
    </row>
    <row r="321" spans="1:5" s="40" customFormat="1" x14ac:dyDescent="0.25">
      <c r="A321" s="393"/>
      <c r="B321" s="372"/>
      <c r="C321" s="53">
        <f t="shared" si="22"/>
        <v>3</v>
      </c>
      <c r="D321" s="199" t="s">
        <v>1352</v>
      </c>
      <c r="E321" s="140" t="s">
        <v>1024</v>
      </c>
    </row>
    <row r="322" spans="1:5" s="40" customFormat="1" x14ac:dyDescent="0.25">
      <c r="A322" s="393"/>
      <c r="B322" s="372"/>
      <c r="C322" s="53">
        <f t="shared" si="22"/>
        <v>4</v>
      </c>
      <c r="D322" s="199" t="s">
        <v>1353</v>
      </c>
      <c r="E322" s="217" t="s">
        <v>1025</v>
      </c>
    </row>
    <row r="323" spans="1:5" s="40" customFormat="1" ht="30" x14ac:dyDescent="0.25">
      <c r="A323" s="393"/>
      <c r="B323" s="372"/>
      <c r="C323" s="53">
        <f t="shared" si="22"/>
        <v>5</v>
      </c>
      <c r="D323" s="199" t="s">
        <v>1354</v>
      </c>
      <c r="E323" s="217" t="s">
        <v>1026</v>
      </c>
    </row>
    <row r="324" spans="1:5" s="40" customFormat="1" ht="30" x14ac:dyDescent="0.25">
      <c r="A324" s="393"/>
      <c r="B324" s="372"/>
      <c r="C324" s="53">
        <f t="shared" si="22"/>
        <v>6</v>
      </c>
      <c r="D324" s="104" t="s">
        <v>1355</v>
      </c>
      <c r="E324" s="217" t="s">
        <v>1027</v>
      </c>
    </row>
    <row r="325" spans="1:5" s="40" customFormat="1" ht="15.75" thickBot="1" x14ac:dyDescent="0.3">
      <c r="A325" s="393"/>
      <c r="B325" s="372"/>
      <c r="C325" s="53">
        <f t="shared" si="22"/>
        <v>7</v>
      </c>
      <c r="D325" s="105" t="s">
        <v>1356</v>
      </c>
      <c r="E325" s="217" t="s">
        <v>1030</v>
      </c>
    </row>
    <row r="326" spans="1:5" s="40" customFormat="1" x14ac:dyDescent="0.25">
      <c r="A326" s="393"/>
      <c r="B326" s="372"/>
      <c r="C326" s="91"/>
      <c r="D326" s="103" t="s">
        <v>1357</v>
      </c>
      <c r="E326" s="114"/>
    </row>
    <row r="327" spans="1:5" s="40" customFormat="1" x14ac:dyDescent="0.25">
      <c r="A327" s="393"/>
      <c r="B327" s="372"/>
      <c r="C327" s="90">
        <v>1</v>
      </c>
      <c r="D327" s="104" t="s">
        <v>1358</v>
      </c>
      <c r="E327" s="116"/>
    </row>
    <row r="328" spans="1:5" s="40" customFormat="1" x14ac:dyDescent="0.25">
      <c r="A328" s="393"/>
      <c r="B328" s="372"/>
      <c r="C328" s="90">
        <f>C327+1</f>
        <v>2</v>
      </c>
      <c r="D328" s="104" t="s">
        <v>1359</v>
      </c>
      <c r="E328" s="116"/>
    </row>
    <row r="329" spans="1:5" s="40" customFormat="1" ht="30" x14ac:dyDescent="0.25">
      <c r="A329" s="393"/>
      <c r="B329" s="372"/>
      <c r="C329" s="90">
        <f>C328+1</f>
        <v>3</v>
      </c>
      <c r="D329" s="199" t="s">
        <v>1360</v>
      </c>
      <c r="E329" s="116"/>
    </row>
    <row r="330" spans="1:5" s="40" customFormat="1" x14ac:dyDescent="0.25">
      <c r="A330" s="393"/>
      <c r="B330" s="372"/>
      <c r="C330" s="90">
        <f>C329+1</f>
        <v>4</v>
      </c>
      <c r="D330" s="104" t="s">
        <v>1361</v>
      </c>
      <c r="E330" s="116"/>
    </row>
    <row r="331" spans="1:5" s="40" customFormat="1" ht="15.75" thickBot="1" x14ac:dyDescent="0.3">
      <c r="A331" s="393"/>
      <c r="B331" s="372"/>
      <c r="C331" s="90">
        <f>C330+1</f>
        <v>5</v>
      </c>
      <c r="D331" s="105" t="s">
        <v>1362</v>
      </c>
      <c r="E331" s="120"/>
    </row>
    <row r="332" spans="1:5" s="40" customFormat="1" x14ac:dyDescent="0.25">
      <c r="A332" s="393"/>
      <c r="B332" s="460"/>
      <c r="C332" s="43"/>
      <c r="D332" s="103" t="s">
        <v>1363</v>
      </c>
      <c r="E332" s="114"/>
    </row>
    <row r="333" spans="1:5" s="40" customFormat="1" x14ac:dyDescent="0.25">
      <c r="A333" s="393"/>
      <c r="B333" s="460"/>
      <c r="C333" s="99">
        <v>1</v>
      </c>
      <c r="D333" s="104" t="s">
        <v>1408</v>
      </c>
      <c r="E333" s="115" t="s">
        <v>1031</v>
      </c>
    </row>
    <row r="334" spans="1:5" s="40" customFormat="1" ht="30" x14ac:dyDescent="0.25">
      <c r="A334" s="393"/>
      <c r="B334" s="460"/>
      <c r="C334" s="99">
        <f>C333+1</f>
        <v>2</v>
      </c>
      <c r="D334" s="199" t="s">
        <v>369</v>
      </c>
      <c r="E334" s="115" t="s">
        <v>1032</v>
      </c>
    </row>
    <row r="335" spans="1:5" s="40" customFormat="1" x14ac:dyDescent="0.25">
      <c r="A335" s="393"/>
      <c r="B335" s="460"/>
      <c r="C335" s="99">
        <f>C334+1</f>
        <v>3</v>
      </c>
      <c r="D335" s="104" t="s">
        <v>370</v>
      </c>
      <c r="E335" s="115" t="s">
        <v>1033</v>
      </c>
    </row>
    <row r="336" spans="1:5" s="40" customFormat="1" x14ac:dyDescent="0.25">
      <c r="A336" s="393"/>
      <c r="B336" s="460"/>
      <c r="C336" s="99">
        <f>C335+1</f>
        <v>4</v>
      </c>
      <c r="D336" s="199" t="s">
        <v>1364</v>
      </c>
      <c r="E336" s="115" t="s">
        <v>1034</v>
      </c>
    </row>
    <row r="337" spans="1:5" s="40" customFormat="1" ht="15.75" thickBot="1" x14ac:dyDescent="0.3">
      <c r="A337" s="393"/>
      <c r="B337" s="460"/>
      <c r="C337" s="99">
        <f>C336+1</f>
        <v>5</v>
      </c>
      <c r="D337" s="199" t="s">
        <v>372</v>
      </c>
      <c r="E337" s="123" t="s">
        <v>1035</v>
      </c>
    </row>
    <row r="338" spans="1:5" s="40" customFormat="1" x14ac:dyDescent="0.25">
      <c r="A338" s="359" t="s">
        <v>381</v>
      </c>
      <c r="B338" s="362">
        <v>11</v>
      </c>
      <c r="C338" s="43"/>
      <c r="D338" s="103" t="s">
        <v>1365</v>
      </c>
      <c r="E338" s="114"/>
    </row>
    <row r="339" spans="1:5" s="40" customFormat="1" x14ac:dyDescent="0.25">
      <c r="A339" s="360"/>
      <c r="B339" s="363"/>
      <c r="C339" s="44">
        <v>1</v>
      </c>
      <c r="D339" s="104" t="s">
        <v>383</v>
      </c>
      <c r="E339" s="115" t="s">
        <v>1073</v>
      </c>
    </row>
    <row r="340" spans="1:5" s="40" customFormat="1" x14ac:dyDescent="0.25">
      <c r="A340" s="360"/>
      <c r="B340" s="363"/>
      <c r="C340" s="44">
        <f>C339+1</f>
        <v>2</v>
      </c>
      <c r="D340" s="104" t="s">
        <v>384</v>
      </c>
      <c r="E340" s="115" t="s">
        <v>1074</v>
      </c>
    </row>
    <row r="341" spans="1:5" s="40" customFormat="1" ht="30" x14ac:dyDescent="0.25">
      <c r="A341" s="360"/>
      <c r="B341" s="363"/>
      <c r="C341" s="44">
        <f t="shared" ref="C341:C350" si="23">C340+1</f>
        <v>3</v>
      </c>
      <c r="D341" s="104" t="s">
        <v>385</v>
      </c>
      <c r="E341" s="115" t="s">
        <v>1075</v>
      </c>
    </row>
    <row r="342" spans="1:5" s="40" customFormat="1" x14ac:dyDescent="0.25">
      <c r="A342" s="360"/>
      <c r="B342" s="363"/>
      <c r="C342" s="44">
        <f t="shared" si="23"/>
        <v>4</v>
      </c>
      <c r="D342" s="104" t="s">
        <v>386</v>
      </c>
      <c r="E342" s="115" t="s">
        <v>1076</v>
      </c>
    </row>
    <row r="343" spans="1:5" s="40" customFormat="1" x14ac:dyDescent="0.25">
      <c r="A343" s="360"/>
      <c r="B343" s="363"/>
      <c r="C343" s="44">
        <f t="shared" si="23"/>
        <v>5</v>
      </c>
      <c r="D343" s="206" t="s">
        <v>387</v>
      </c>
      <c r="E343" s="115" t="s">
        <v>1077</v>
      </c>
    </row>
    <row r="344" spans="1:5" s="40" customFormat="1" ht="30" x14ac:dyDescent="0.25">
      <c r="A344" s="360"/>
      <c r="B344" s="363"/>
      <c r="C344" s="44">
        <f t="shared" si="23"/>
        <v>6</v>
      </c>
      <c r="D344" s="199" t="s">
        <v>388</v>
      </c>
      <c r="E344" s="115" t="s">
        <v>1078</v>
      </c>
    </row>
    <row r="345" spans="1:5" s="40" customFormat="1" x14ac:dyDescent="0.25">
      <c r="A345" s="360"/>
      <c r="B345" s="363"/>
      <c r="C345" s="44">
        <f t="shared" si="23"/>
        <v>7</v>
      </c>
      <c r="D345" s="104" t="s">
        <v>389</v>
      </c>
      <c r="E345" s="115" t="s">
        <v>1079</v>
      </c>
    </row>
    <row r="346" spans="1:5" s="40" customFormat="1" x14ac:dyDescent="0.25">
      <c r="A346" s="360"/>
      <c r="B346" s="363"/>
      <c r="C346" s="44">
        <f t="shared" si="23"/>
        <v>8</v>
      </c>
      <c r="D346" s="206" t="s">
        <v>390</v>
      </c>
      <c r="E346" s="115" t="s">
        <v>1080</v>
      </c>
    </row>
    <row r="347" spans="1:5" s="40" customFormat="1" x14ac:dyDescent="0.25">
      <c r="A347" s="360"/>
      <c r="B347" s="363"/>
      <c r="C347" s="44">
        <f t="shared" si="23"/>
        <v>9</v>
      </c>
      <c r="D347" s="104" t="s">
        <v>391</v>
      </c>
      <c r="E347" s="115" t="s">
        <v>1081</v>
      </c>
    </row>
    <row r="348" spans="1:5" s="40" customFormat="1" x14ac:dyDescent="0.25">
      <c r="A348" s="360"/>
      <c r="B348" s="363"/>
      <c r="C348" s="44">
        <f t="shared" si="23"/>
        <v>10</v>
      </c>
      <c r="D348" s="104" t="s">
        <v>392</v>
      </c>
      <c r="E348" s="115" t="s">
        <v>1082</v>
      </c>
    </row>
    <row r="349" spans="1:5" s="40" customFormat="1" x14ac:dyDescent="0.25">
      <c r="A349" s="360"/>
      <c r="B349" s="363"/>
      <c r="C349" s="44">
        <f t="shared" si="23"/>
        <v>11</v>
      </c>
      <c r="D349" s="104" t="s">
        <v>393</v>
      </c>
      <c r="E349" s="115" t="s">
        <v>1083</v>
      </c>
    </row>
    <row r="350" spans="1:5" s="40" customFormat="1" ht="15.75" thickBot="1" x14ac:dyDescent="0.3">
      <c r="A350" s="360"/>
      <c r="B350" s="363"/>
      <c r="C350" s="44">
        <f t="shared" si="23"/>
        <v>12</v>
      </c>
      <c r="D350" s="207" t="s">
        <v>394</v>
      </c>
      <c r="E350" s="123" t="s">
        <v>1084</v>
      </c>
    </row>
    <row r="351" spans="1:5" s="40" customFormat="1" x14ac:dyDescent="0.25">
      <c r="A351" s="360"/>
      <c r="B351" s="363"/>
      <c r="C351" s="43"/>
      <c r="D351" s="103" t="s">
        <v>1366</v>
      </c>
      <c r="E351" s="114"/>
    </row>
    <row r="352" spans="1:5" s="40" customFormat="1" ht="15.75" x14ac:dyDescent="0.25">
      <c r="A352" s="360"/>
      <c r="B352" s="363"/>
      <c r="C352" s="44">
        <v>1</v>
      </c>
      <c r="D352" s="111" t="s">
        <v>396</v>
      </c>
      <c r="E352" s="115" t="s">
        <v>1086</v>
      </c>
    </row>
    <row r="353" spans="1:5" s="40" customFormat="1" ht="15.75" x14ac:dyDescent="0.25">
      <c r="A353" s="360"/>
      <c r="B353" s="363"/>
      <c r="C353" s="44">
        <f>C352+1</f>
        <v>2</v>
      </c>
      <c r="D353" s="202" t="s">
        <v>397</v>
      </c>
      <c r="E353" s="115" t="s">
        <v>1085</v>
      </c>
    </row>
    <row r="354" spans="1:5" s="40" customFormat="1" ht="15.75" x14ac:dyDescent="0.25">
      <c r="A354" s="360"/>
      <c r="B354" s="363"/>
      <c r="C354" s="44">
        <f t="shared" ref="C354:C362" si="24">C353+1</f>
        <v>3</v>
      </c>
      <c r="D354" s="111" t="s">
        <v>398</v>
      </c>
      <c r="E354" s="115" t="s">
        <v>1087</v>
      </c>
    </row>
    <row r="355" spans="1:5" s="40" customFormat="1" ht="15.75" x14ac:dyDescent="0.25">
      <c r="A355" s="360"/>
      <c r="B355" s="363"/>
      <c r="C355" s="44">
        <f t="shared" si="24"/>
        <v>4</v>
      </c>
      <c r="D355" s="111" t="s">
        <v>399</v>
      </c>
      <c r="E355" s="115" t="s">
        <v>1088</v>
      </c>
    </row>
    <row r="356" spans="1:5" s="40" customFormat="1" ht="15.75" x14ac:dyDescent="0.25">
      <c r="A356" s="360"/>
      <c r="B356" s="363"/>
      <c r="C356" s="44">
        <f t="shared" si="24"/>
        <v>5</v>
      </c>
      <c r="D356" s="202" t="s">
        <v>400</v>
      </c>
      <c r="E356" s="115" t="s">
        <v>1085</v>
      </c>
    </row>
    <row r="357" spans="1:5" s="40" customFormat="1" ht="15.75" x14ac:dyDescent="0.25">
      <c r="A357" s="360"/>
      <c r="B357" s="363"/>
      <c r="C357" s="44">
        <f t="shared" si="24"/>
        <v>6</v>
      </c>
      <c r="D357" s="111" t="s">
        <v>401</v>
      </c>
      <c r="E357" s="115" t="s">
        <v>1089</v>
      </c>
    </row>
    <row r="358" spans="1:5" s="40" customFormat="1" ht="15.75" x14ac:dyDescent="0.25">
      <c r="A358" s="360"/>
      <c r="B358" s="363"/>
      <c r="C358" s="44">
        <f t="shared" si="24"/>
        <v>7</v>
      </c>
      <c r="D358" s="111" t="s">
        <v>402</v>
      </c>
      <c r="E358" s="115" t="s">
        <v>1090</v>
      </c>
    </row>
    <row r="359" spans="1:5" s="40" customFormat="1" ht="15.75" x14ac:dyDescent="0.25">
      <c r="A359" s="360"/>
      <c r="B359" s="363"/>
      <c r="C359" s="44">
        <f t="shared" si="24"/>
        <v>8</v>
      </c>
      <c r="D359" s="111" t="s">
        <v>403</v>
      </c>
      <c r="E359" s="115" t="s">
        <v>1091</v>
      </c>
    </row>
    <row r="360" spans="1:5" s="40" customFormat="1" ht="15.75" x14ac:dyDescent="0.25">
      <c r="A360" s="360"/>
      <c r="B360" s="363"/>
      <c r="C360" s="44">
        <f t="shared" si="24"/>
        <v>9</v>
      </c>
      <c r="D360" s="111" t="s">
        <v>404</v>
      </c>
      <c r="E360" s="115" t="s">
        <v>1092</v>
      </c>
    </row>
    <row r="361" spans="1:5" s="40" customFormat="1" ht="15.75" x14ac:dyDescent="0.25">
      <c r="A361" s="360"/>
      <c r="B361" s="363"/>
      <c r="C361" s="44">
        <f t="shared" si="24"/>
        <v>10</v>
      </c>
      <c r="D361" s="111" t="s">
        <v>405</v>
      </c>
      <c r="E361" s="115" t="s">
        <v>1093</v>
      </c>
    </row>
    <row r="362" spans="1:5" s="40" customFormat="1" ht="16.5" thickBot="1" x14ac:dyDescent="0.3">
      <c r="A362" s="360"/>
      <c r="B362" s="363"/>
      <c r="C362" s="44">
        <f t="shared" si="24"/>
        <v>11</v>
      </c>
      <c r="D362" s="112" t="s">
        <v>406</v>
      </c>
      <c r="E362" s="123" t="s">
        <v>1094</v>
      </c>
    </row>
    <row r="363" spans="1:5" s="40" customFormat="1" x14ac:dyDescent="0.25">
      <c r="A363" s="360"/>
      <c r="B363" s="363"/>
      <c r="C363" s="43"/>
      <c r="D363" s="103" t="s">
        <v>1367</v>
      </c>
      <c r="E363" s="114"/>
    </row>
    <row r="364" spans="1:5" s="40" customFormat="1" x14ac:dyDescent="0.25">
      <c r="A364" s="360"/>
      <c r="B364" s="363"/>
      <c r="C364" s="44">
        <v>1</v>
      </c>
      <c r="D364" s="104" t="s">
        <v>408</v>
      </c>
      <c r="E364" s="115" t="s">
        <v>1095</v>
      </c>
    </row>
    <row r="365" spans="1:5" s="40" customFormat="1" x14ac:dyDescent="0.25">
      <c r="A365" s="360"/>
      <c r="B365" s="363"/>
      <c r="C365" s="44">
        <f t="shared" ref="C365:C370" si="25">C364+1</f>
        <v>2</v>
      </c>
      <c r="D365" s="206" t="s">
        <v>409</v>
      </c>
      <c r="E365" s="115" t="s">
        <v>1096</v>
      </c>
    </row>
    <row r="366" spans="1:5" s="40" customFormat="1" x14ac:dyDescent="0.25">
      <c r="A366" s="360"/>
      <c r="B366" s="363"/>
      <c r="C366" s="44">
        <f t="shared" si="25"/>
        <v>3</v>
      </c>
      <c r="D366" s="104" t="s">
        <v>410</v>
      </c>
      <c r="E366" s="115" t="s">
        <v>1097</v>
      </c>
    </row>
    <row r="367" spans="1:5" s="40" customFormat="1" x14ac:dyDescent="0.25">
      <c r="A367" s="360"/>
      <c r="B367" s="363"/>
      <c r="C367" s="44">
        <f t="shared" si="25"/>
        <v>4</v>
      </c>
      <c r="D367" s="104" t="s">
        <v>411</v>
      </c>
      <c r="E367" s="115" t="s">
        <v>1098</v>
      </c>
    </row>
    <row r="368" spans="1:5" s="40" customFormat="1" ht="30" x14ac:dyDescent="0.25">
      <c r="A368" s="360"/>
      <c r="B368" s="363"/>
      <c r="C368" s="44">
        <f t="shared" si="25"/>
        <v>5</v>
      </c>
      <c r="D368" s="206" t="s">
        <v>412</v>
      </c>
      <c r="E368" s="115" t="s">
        <v>1099</v>
      </c>
    </row>
    <row r="369" spans="1:5" s="40" customFormat="1" x14ac:dyDescent="0.25">
      <c r="A369" s="360"/>
      <c r="B369" s="363"/>
      <c r="C369" s="44">
        <f t="shared" si="25"/>
        <v>6</v>
      </c>
      <c r="D369" s="104" t="s">
        <v>413</v>
      </c>
      <c r="E369" s="115" t="s">
        <v>1100</v>
      </c>
    </row>
    <row r="370" spans="1:5" s="40" customFormat="1" ht="15.75" thickBot="1" x14ac:dyDescent="0.3">
      <c r="A370" s="360"/>
      <c r="B370" s="364"/>
      <c r="C370" s="44">
        <f t="shared" si="25"/>
        <v>7</v>
      </c>
      <c r="D370" s="105" t="s">
        <v>414</v>
      </c>
      <c r="E370" s="123" t="s">
        <v>1101</v>
      </c>
    </row>
    <row r="371" spans="1:5" s="40" customFormat="1" x14ac:dyDescent="0.25">
      <c r="A371" s="360"/>
      <c r="B371" s="365">
        <v>12</v>
      </c>
      <c r="C371" s="43"/>
      <c r="D371" s="103" t="s">
        <v>1368</v>
      </c>
      <c r="E371" s="114"/>
    </row>
    <row r="372" spans="1:5" s="40" customFormat="1" x14ac:dyDescent="0.25">
      <c r="A372" s="360"/>
      <c r="B372" s="366"/>
      <c r="C372" s="44">
        <v>1</v>
      </c>
      <c r="D372" s="104" t="s">
        <v>416</v>
      </c>
      <c r="E372" s="115" t="s">
        <v>1102</v>
      </c>
    </row>
    <row r="373" spans="1:5" s="40" customFormat="1" x14ac:dyDescent="0.25">
      <c r="A373" s="360"/>
      <c r="B373" s="366"/>
      <c r="C373" s="44">
        <f>C372+1</f>
        <v>2</v>
      </c>
      <c r="D373" s="104" t="s">
        <v>417</v>
      </c>
      <c r="E373" s="115" t="s">
        <v>1103</v>
      </c>
    </row>
    <row r="374" spans="1:5" s="40" customFormat="1" x14ac:dyDescent="0.25">
      <c r="A374" s="360"/>
      <c r="B374" s="366"/>
      <c r="C374" s="44">
        <f t="shared" ref="C374:C379" si="26">C373+1</f>
        <v>3</v>
      </c>
      <c r="D374" s="104" t="s">
        <v>418</v>
      </c>
      <c r="E374" s="115" t="s">
        <v>1104</v>
      </c>
    </row>
    <row r="375" spans="1:5" s="40" customFormat="1" x14ac:dyDescent="0.25">
      <c r="A375" s="360"/>
      <c r="B375" s="366"/>
      <c r="C375" s="44">
        <f t="shared" si="26"/>
        <v>4</v>
      </c>
      <c r="D375" s="104" t="s">
        <v>419</v>
      </c>
      <c r="E375" s="115" t="s">
        <v>1105</v>
      </c>
    </row>
    <row r="376" spans="1:5" s="40" customFormat="1" x14ac:dyDescent="0.25">
      <c r="A376" s="360"/>
      <c r="B376" s="366"/>
      <c r="C376" s="44">
        <f t="shared" si="26"/>
        <v>5</v>
      </c>
      <c r="D376" s="104" t="s">
        <v>420</v>
      </c>
      <c r="E376" s="115" t="s">
        <v>1106</v>
      </c>
    </row>
    <row r="377" spans="1:5" s="40" customFormat="1" x14ac:dyDescent="0.25">
      <c r="A377" s="360"/>
      <c r="B377" s="366"/>
      <c r="C377" s="44">
        <f t="shared" si="26"/>
        <v>6</v>
      </c>
      <c r="D377" s="104" t="s">
        <v>421</v>
      </c>
      <c r="E377" s="115" t="s">
        <v>1107</v>
      </c>
    </row>
    <row r="378" spans="1:5" s="40" customFormat="1" x14ac:dyDescent="0.25">
      <c r="A378" s="360"/>
      <c r="B378" s="366"/>
      <c r="C378" s="44">
        <f t="shared" si="26"/>
        <v>7</v>
      </c>
      <c r="D378" s="104" t="s">
        <v>422</v>
      </c>
      <c r="E378" s="115" t="s">
        <v>1108</v>
      </c>
    </row>
    <row r="379" spans="1:5" s="40" customFormat="1" ht="15.75" thickBot="1" x14ac:dyDescent="0.3">
      <c r="A379" s="360"/>
      <c r="B379" s="366"/>
      <c r="C379" s="44">
        <f t="shared" si="26"/>
        <v>8</v>
      </c>
      <c r="D379" s="105" t="s">
        <v>423</v>
      </c>
      <c r="E379" s="123" t="s">
        <v>1109</v>
      </c>
    </row>
    <row r="380" spans="1:5" s="40" customFormat="1" x14ac:dyDescent="0.25">
      <c r="A380" s="360"/>
      <c r="B380" s="366"/>
      <c r="C380" s="43"/>
      <c r="D380" s="103" t="s">
        <v>1369</v>
      </c>
      <c r="E380" s="114"/>
    </row>
    <row r="381" spans="1:5" s="40" customFormat="1" x14ac:dyDescent="0.25">
      <c r="A381" s="360"/>
      <c r="B381" s="366"/>
      <c r="C381" s="44">
        <v>1</v>
      </c>
      <c r="D381" s="104" t="s">
        <v>425</v>
      </c>
      <c r="E381" s="115" t="s">
        <v>1110</v>
      </c>
    </row>
    <row r="382" spans="1:5" s="40" customFormat="1" ht="30" x14ac:dyDescent="0.25">
      <c r="A382" s="360"/>
      <c r="B382" s="366"/>
      <c r="C382" s="44">
        <f>C381+1</f>
        <v>2</v>
      </c>
      <c r="D382" s="206" t="s">
        <v>426</v>
      </c>
      <c r="E382" s="115" t="s">
        <v>1111</v>
      </c>
    </row>
    <row r="383" spans="1:5" s="40" customFormat="1" ht="30" x14ac:dyDescent="0.25">
      <c r="A383" s="360"/>
      <c r="B383" s="366"/>
      <c r="C383" s="44">
        <f t="shared" ref="C383:C391" si="27">C382+1</f>
        <v>3</v>
      </c>
      <c r="D383" s="206" t="s">
        <v>427</v>
      </c>
      <c r="E383" s="115" t="s">
        <v>1112</v>
      </c>
    </row>
    <row r="384" spans="1:5" s="40" customFormat="1" ht="30" x14ac:dyDescent="0.25">
      <c r="A384" s="360"/>
      <c r="B384" s="366"/>
      <c r="C384" s="44">
        <f t="shared" si="27"/>
        <v>4</v>
      </c>
      <c r="D384" s="104" t="s">
        <v>428</v>
      </c>
      <c r="E384" s="115" t="s">
        <v>1113</v>
      </c>
    </row>
    <row r="385" spans="1:5" s="40" customFormat="1" x14ac:dyDescent="0.25">
      <c r="A385" s="360"/>
      <c r="B385" s="366"/>
      <c r="C385" s="44">
        <f t="shared" si="27"/>
        <v>5</v>
      </c>
      <c r="D385" s="104" t="s">
        <v>429</v>
      </c>
      <c r="E385" s="115" t="s">
        <v>1114</v>
      </c>
    </row>
    <row r="386" spans="1:5" s="40" customFormat="1" x14ac:dyDescent="0.25">
      <c r="A386" s="360"/>
      <c r="B386" s="366"/>
      <c r="C386" s="44">
        <f t="shared" si="27"/>
        <v>6</v>
      </c>
      <c r="D386" s="104" t="s">
        <v>430</v>
      </c>
      <c r="E386" s="115" t="s">
        <v>1114</v>
      </c>
    </row>
    <row r="387" spans="1:5" s="40" customFormat="1" ht="30" x14ac:dyDescent="0.25">
      <c r="A387" s="360"/>
      <c r="B387" s="366"/>
      <c r="C387" s="44">
        <f t="shared" si="27"/>
        <v>7</v>
      </c>
      <c r="D387" s="104" t="s">
        <v>431</v>
      </c>
      <c r="E387" s="115" t="s">
        <v>1115</v>
      </c>
    </row>
    <row r="388" spans="1:5" s="40" customFormat="1" ht="30" x14ac:dyDescent="0.25">
      <c r="A388" s="360"/>
      <c r="B388" s="366"/>
      <c r="C388" s="44">
        <f t="shared" si="27"/>
        <v>8</v>
      </c>
      <c r="D388" s="206" t="s">
        <v>432</v>
      </c>
      <c r="E388" s="115" t="s">
        <v>1116</v>
      </c>
    </row>
    <row r="389" spans="1:5" s="40" customFormat="1" x14ac:dyDescent="0.25">
      <c r="A389" s="360"/>
      <c r="B389" s="366"/>
      <c r="C389" s="44">
        <f t="shared" si="27"/>
        <v>9</v>
      </c>
      <c r="D389" s="104" t="s">
        <v>433</v>
      </c>
      <c r="E389" s="115" t="s">
        <v>1117</v>
      </c>
    </row>
    <row r="390" spans="1:5" s="40" customFormat="1" ht="30" x14ac:dyDescent="0.25">
      <c r="A390" s="360"/>
      <c r="B390" s="366"/>
      <c r="C390" s="44">
        <f t="shared" si="27"/>
        <v>10</v>
      </c>
      <c r="D390" s="104" t="s">
        <v>434</v>
      </c>
      <c r="E390" s="115" t="s">
        <v>1118</v>
      </c>
    </row>
    <row r="391" spans="1:5" s="40" customFormat="1" ht="15.75" thickBot="1" x14ac:dyDescent="0.3">
      <c r="A391" s="360"/>
      <c r="B391" s="366"/>
      <c r="C391" s="44">
        <f t="shared" si="27"/>
        <v>11</v>
      </c>
      <c r="D391" s="105" t="s">
        <v>435</v>
      </c>
      <c r="E391" s="123" t="s">
        <v>1119</v>
      </c>
    </row>
    <row r="392" spans="1:5" s="40" customFormat="1" x14ac:dyDescent="0.25">
      <c r="A392" s="360"/>
      <c r="B392" s="366"/>
      <c r="C392" s="43"/>
      <c r="D392" s="103" t="s">
        <v>1370</v>
      </c>
      <c r="E392" s="114"/>
    </row>
    <row r="393" spans="1:5" s="40" customFormat="1" ht="30" x14ac:dyDescent="0.25">
      <c r="A393" s="360"/>
      <c r="B393" s="366"/>
      <c r="C393" s="44">
        <v>1</v>
      </c>
      <c r="D393" s="206" t="s">
        <v>437</v>
      </c>
      <c r="E393" s="115" t="s">
        <v>1120</v>
      </c>
    </row>
    <row r="394" spans="1:5" s="40" customFormat="1" x14ac:dyDescent="0.25">
      <c r="A394" s="360"/>
      <c r="B394" s="366"/>
      <c r="C394" s="44">
        <f>C393+1</f>
        <v>2</v>
      </c>
      <c r="D394" s="104" t="s">
        <v>438</v>
      </c>
      <c r="E394" s="115" t="s">
        <v>1121</v>
      </c>
    </row>
    <row r="395" spans="1:5" s="40" customFormat="1" ht="30" x14ac:dyDescent="0.25">
      <c r="A395" s="360"/>
      <c r="B395" s="366"/>
      <c r="C395" s="44">
        <f t="shared" ref="C395:C405" si="28">C394+1</f>
        <v>3</v>
      </c>
      <c r="D395" s="104" t="s">
        <v>15</v>
      </c>
      <c r="E395" s="115" t="s">
        <v>1037</v>
      </c>
    </row>
    <row r="396" spans="1:5" s="40" customFormat="1" x14ac:dyDescent="0.25">
      <c r="A396" s="360"/>
      <c r="B396" s="366"/>
      <c r="C396" s="44">
        <f t="shared" si="28"/>
        <v>4</v>
      </c>
      <c r="D396" s="206" t="s">
        <v>16</v>
      </c>
      <c r="E396" s="115" t="s">
        <v>1036</v>
      </c>
    </row>
    <row r="397" spans="1:5" s="40" customFormat="1" ht="30" x14ac:dyDescent="0.25">
      <c r="A397" s="360"/>
      <c r="B397" s="366"/>
      <c r="C397" s="44">
        <f t="shared" si="28"/>
        <v>5</v>
      </c>
      <c r="D397" s="104" t="s">
        <v>439</v>
      </c>
      <c r="E397" s="115" t="s">
        <v>1123</v>
      </c>
    </row>
    <row r="398" spans="1:5" s="40" customFormat="1" x14ac:dyDescent="0.25">
      <c r="A398" s="360"/>
      <c r="B398" s="366"/>
      <c r="C398" s="44">
        <f t="shared" si="28"/>
        <v>6</v>
      </c>
      <c r="D398" s="199" t="s">
        <v>440</v>
      </c>
      <c r="E398" s="115" t="s">
        <v>1122</v>
      </c>
    </row>
    <row r="399" spans="1:5" s="40" customFormat="1" ht="30" x14ac:dyDescent="0.25">
      <c r="A399" s="360"/>
      <c r="B399" s="366"/>
      <c r="C399" s="44">
        <f t="shared" si="28"/>
        <v>7</v>
      </c>
      <c r="D399" s="199" t="s">
        <v>441</v>
      </c>
      <c r="E399" s="115" t="s">
        <v>1124</v>
      </c>
    </row>
    <row r="400" spans="1:5" s="40" customFormat="1" ht="30" x14ac:dyDescent="0.25">
      <c r="A400" s="360"/>
      <c r="B400" s="366"/>
      <c r="C400" s="44">
        <f t="shared" si="28"/>
        <v>8</v>
      </c>
      <c r="D400" s="104" t="s">
        <v>442</v>
      </c>
      <c r="E400" s="115" t="s">
        <v>1125</v>
      </c>
    </row>
    <row r="401" spans="1:5" s="40" customFormat="1" ht="30" x14ac:dyDescent="0.25">
      <c r="A401" s="360"/>
      <c r="B401" s="366"/>
      <c r="C401" s="44">
        <f t="shared" si="28"/>
        <v>9</v>
      </c>
      <c r="D401" s="104" t="s">
        <v>443</v>
      </c>
      <c r="E401" s="115" t="s">
        <v>1126</v>
      </c>
    </row>
    <row r="402" spans="1:5" s="40" customFormat="1" ht="30" x14ac:dyDescent="0.25">
      <c r="A402" s="360"/>
      <c r="B402" s="366"/>
      <c r="C402" s="44">
        <f t="shared" si="28"/>
        <v>10</v>
      </c>
      <c r="D402" s="199" t="s">
        <v>444</v>
      </c>
      <c r="E402" s="115" t="s">
        <v>1127</v>
      </c>
    </row>
    <row r="403" spans="1:5" s="40" customFormat="1" x14ac:dyDescent="0.25">
      <c r="A403" s="360"/>
      <c r="B403" s="366"/>
      <c r="C403" s="44">
        <f t="shared" si="28"/>
        <v>11</v>
      </c>
      <c r="D403" s="104" t="s">
        <v>445</v>
      </c>
      <c r="E403" s="115" t="s">
        <v>1128</v>
      </c>
    </row>
    <row r="404" spans="1:5" s="40" customFormat="1" x14ac:dyDescent="0.25">
      <c r="A404" s="360"/>
      <c r="B404" s="366"/>
      <c r="C404" s="44">
        <f t="shared" si="28"/>
        <v>12</v>
      </c>
      <c r="D404" s="104" t="s">
        <v>446</v>
      </c>
      <c r="E404" s="115" t="s">
        <v>1129</v>
      </c>
    </row>
    <row r="405" spans="1:5" s="40" customFormat="1" ht="15.75" thickBot="1" x14ac:dyDescent="0.3">
      <c r="A405" s="361"/>
      <c r="B405" s="367"/>
      <c r="C405" s="44">
        <f t="shared" si="28"/>
        <v>13</v>
      </c>
      <c r="D405" s="105" t="s">
        <v>447</v>
      </c>
      <c r="E405" s="123" t="s">
        <v>1130</v>
      </c>
    </row>
    <row r="406" spans="1:5" s="40" customFormat="1" x14ac:dyDescent="0.25">
      <c r="A406" s="368" t="s">
        <v>448</v>
      </c>
      <c r="B406" s="371">
        <v>13</v>
      </c>
      <c r="C406" s="43"/>
      <c r="D406" s="92" t="s">
        <v>1371</v>
      </c>
      <c r="E406" s="114"/>
    </row>
    <row r="407" spans="1:5" s="40" customFormat="1" x14ac:dyDescent="0.25">
      <c r="A407" s="369"/>
      <c r="B407" s="372"/>
      <c r="C407" s="44">
        <v>1</v>
      </c>
      <c r="D407" s="93" t="s">
        <v>450</v>
      </c>
      <c r="E407" s="115" t="s">
        <v>1134</v>
      </c>
    </row>
    <row r="408" spans="1:5" s="40" customFormat="1" x14ac:dyDescent="0.25">
      <c r="A408" s="369"/>
      <c r="B408" s="372"/>
      <c r="C408" s="44">
        <f>C407+1</f>
        <v>2</v>
      </c>
      <c r="D408" s="93" t="s">
        <v>451</v>
      </c>
      <c r="E408" s="115" t="s">
        <v>1131</v>
      </c>
    </row>
    <row r="409" spans="1:5" s="40" customFormat="1" x14ac:dyDescent="0.25">
      <c r="A409" s="369"/>
      <c r="B409" s="372"/>
      <c r="C409" s="44">
        <f t="shared" ref="C409:C423" si="29">C408+1</f>
        <v>3</v>
      </c>
      <c r="D409" s="93" t="s">
        <v>452</v>
      </c>
      <c r="E409" s="115" t="s">
        <v>1132</v>
      </c>
    </row>
    <row r="410" spans="1:5" s="40" customFormat="1" x14ac:dyDescent="0.25">
      <c r="A410" s="369"/>
      <c r="B410" s="372"/>
      <c r="C410" s="44">
        <f t="shared" si="29"/>
        <v>4</v>
      </c>
      <c r="D410" s="93" t="s">
        <v>453</v>
      </c>
      <c r="E410" s="115" t="s">
        <v>1133</v>
      </c>
    </row>
    <row r="411" spans="1:5" s="40" customFormat="1" x14ac:dyDescent="0.25">
      <c r="A411" s="369"/>
      <c r="B411" s="372"/>
      <c r="C411" s="44">
        <f t="shared" si="29"/>
        <v>5</v>
      </c>
      <c r="D411" s="93" t="s">
        <v>454</v>
      </c>
      <c r="E411" s="115" t="s">
        <v>1135</v>
      </c>
    </row>
    <row r="412" spans="1:5" s="40" customFormat="1" ht="30.75" thickBot="1" x14ac:dyDescent="0.3">
      <c r="A412" s="369"/>
      <c r="B412" s="372"/>
      <c r="C412" s="41">
        <f t="shared" si="29"/>
        <v>6</v>
      </c>
      <c r="D412" s="95" t="s">
        <v>455</v>
      </c>
      <c r="E412" s="115" t="s">
        <v>1136</v>
      </c>
    </row>
    <row r="413" spans="1:5" s="40" customFormat="1" x14ac:dyDescent="0.25">
      <c r="A413" s="369"/>
      <c r="B413" s="372"/>
      <c r="C413" s="43"/>
      <c r="D413" s="92" t="s">
        <v>1372</v>
      </c>
      <c r="E413" s="115"/>
    </row>
    <row r="414" spans="1:5" s="40" customFormat="1" ht="15.75" x14ac:dyDescent="0.25">
      <c r="A414" s="369"/>
      <c r="B414" s="372"/>
      <c r="C414" s="44">
        <f t="shared" si="29"/>
        <v>1</v>
      </c>
      <c r="D414" s="148" t="s">
        <v>457</v>
      </c>
      <c r="E414" s="115" t="s">
        <v>1137</v>
      </c>
    </row>
    <row r="415" spans="1:5" s="40" customFormat="1" ht="15.75" x14ac:dyDescent="0.25">
      <c r="A415" s="369"/>
      <c r="B415" s="372"/>
      <c r="C415" s="44">
        <f t="shared" si="29"/>
        <v>2</v>
      </c>
      <c r="D415" s="148" t="s">
        <v>458</v>
      </c>
      <c r="E415" s="115" t="s">
        <v>1138</v>
      </c>
    </row>
    <row r="416" spans="1:5" s="40" customFormat="1" ht="15.75" x14ac:dyDescent="0.25">
      <c r="A416" s="369"/>
      <c r="B416" s="372"/>
      <c r="C416" s="44">
        <f t="shared" si="29"/>
        <v>3</v>
      </c>
      <c r="D416" s="148" t="s">
        <v>459</v>
      </c>
      <c r="E416" s="115" t="s">
        <v>1139</v>
      </c>
    </row>
    <row r="417" spans="1:5" s="40" customFormat="1" ht="15.75" x14ac:dyDescent="0.25">
      <c r="A417" s="369"/>
      <c r="B417" s="372"/>
      <c r="C417" s="44">
        <f t="shared" si="29"/>
        <v>4</v>
      </c>
      <c r="D417" s="148" t="s">
        <v>460</v>
      </c>
      <c r="E417" s="115" t="s">
        <v>1140</v>
      </c>
    </row>
    <row r="418" spans="1:5" s="40" customFormat="1" ht="15.75" x14ac:dyDescent="0.25">
      <c r="A418" s="369"/>
      <c r="B418" s="372"/>
      <c r="C418" s="44">
        <f t="shared" si="29"/>
        <v>5</v>
      </c>
      <c r="D418" s="148" t="s">
        <v>461</v>
      </c>
      <c r="E418" s="115" t="s">
        <v>1141</v>
      </c>
    </row>
    <row r="419" spans="1:5" s="40" customFormat="1" ht="31.5" x14ac:dyDescent="0.25">
      <c r="A419" s="369"/>
      <c r="B419" s="372"/>
      <c r="C419" s="44">
        <f t="shared" si="29"/>
        <v>6</v>
      </c>
      <c r="D419" s="148" t="s">
        <v>462</v>
      </c>
      <c r="E419" s="115" t="s">
        <v>1142</v>
      </c>
    </row>
    <row r="420" spans="1:5" s="40" customFormat="1" ht="15.75" x14ac:dyDescent="0.25">
      <c r="A420" s="369"/>
      <c r="B420" s="372"/>
      <c r="C420" s="44">
        <f t="shared" si="29"/>
        <v>7</v>
      </c>
      <c r="D420" s="148" t="s">
        <v>463</v>
      </c>
      <c r="E420" s="115" t="s">
        <v>1143</v>
      </c>
    </row>
    <row r="421" spans="1:5" s="40" customFormat="1" ht="15.75" x14ac:dyDescent="0.25">
      <c r="A421" s="369"/>
      <c r="B421" s="372"/>
      <c r="C421" s="90">
        <f t="shared" si="29"/>
        <v>8</v>
      </c>
      <c r="D421" s="148" t="s">
        <v>464</v>
      </c>
      <c r="E421" s="116"/>
    </row>
    <row r="422" spans="1:5" s="40" customFormat="1" ht="15.75" x14ac:dyDescent="0.25">
      <c r="A422" s="369"/>
      <c r="B422" s="372"/>
      <c r="C422" s="44">
        <f t="shared" si="29"/>
        <v>9</v>
      </c>
      <c r="D422" s="148" t="s">
        <v>465</v>
      </c>
      <c r="E422" s="115" t="s">
        <v>1144</v>
      </c>
    </row>
    <row r="423" spans="1:5" s="40" customFormat="1" ht="16.5" thickBot="1" x14ac:dyDescent="0.3">
      <c r="A423" s="369"/>
      <c r="B423" s="372"/>
      <c r="C423" s="41">
        <f t="shared" si="29"/>
        <v>10</v>
      </c>
      <c r="D423" s="149" t="s">
        <v>466</v>
      </c>
      <c r="E423" s="123" t="s">
        <v>1145</v>
      </c>
    </row>
    <row r="424" spans="1:5" s="40" customFormat="1" x14ac:dyDescent="0.25">
      <c r="A424" s="369"/>
      <c r="B424" s="372"/>
      <c r="C424" s="43"/>
      <c r="D424" s="103" t="s">
        <v>1373</v>
      </c>
      <c r="E424" s="122"/>
    </row>
    <row r="425" spans="1:5" s="40" customFormat="1" x14ac:dyDescent="0.25">
      <c r="A425" s="369"/>
      <c r="B425" s="372"/>
      <c r="C425" s="44">
        <v>1</v>
      </c>
      <c r="D425" s="199" t="s">
        <v>468</v>
      </c>
      <c r="E425" s="115" t="s">
        <v>1146</v>
      </c>
    </row>
    <row r="426" spans="1:5" s="40" customFormat="1" ht="30" x14ac:dyDescent="0.25">
      <c r="A426" s="369"/>
      <c r="B426" s="372"/>
      <c r="C426" s="44">
        <f>C425+1</f>
        <v>2</v>
      </c>
      <c r="D426" s="104" t="s">
        <v>469</v>
      </c>
      <c r="E426" s="115" t="s">
        <v>1147</v>
      </c>
    </row>
    <row r="427" spans="1:5" s="40" customFormat="1" x14ac:dyDescent="0.25">
      <c r="A427" s="369"/>
      <c r="B427" s="372"/>
      <c r="C427" s="44">
        <f t="shared" ref="C427:C435" si="30">C426+1</f>
        <v>3</v>
      </c>
      <c r="D427" s="104" t="s">
        <v>470</v>
      </c>
      <c r="E427" s="115" t="s">
        <v>1148</v>
      </c>
    </row>
    <row r="428" spans="1:5" s="40" customFormat="1" x14ac:dyDescent="0.25">
      <c r="A428" s="369"/>
      <c r="B428" s="372"/>
      <c r="C428" s="44">
        <f t="shared" si="30"/>
        <v>4</v>
      </c>
      <c r="D428" s="206" t="s">
        <v>471</v>
      </c>
      <c r="E428" s="115" t="s">
        <v>1149</v>
      </c>
    </row>
    <row r="429" spans="1:5" s="40" customFormat="1" x14ac:dyDescent="0.25">
      <c r="A429" s="369"/>
      <c r="B429" s="372"/>
      <c r="C429" s="44">
        <f t="shared" si="30"/>
        <v>5</v>
      </c>
      <c r="D429" s="104" t="s">
        <v>472</v>
      </c>
      <c r="E429" s="115" t="s">
        <v>1150</v>
      </c>
    </row>
    <row r="430" spans="1:5" s="40" customFormat="1" x14ac:dyDescent="0.25">
      <c r="A430" s="369"/>
      <c r="B430" s="372"/>
      <c r="C430" s="90">
        <f t="shared" si="30"/>
        <v>6</v>
      </c>
      <c r="D430" s="199" t="s">
        <v>17</v>
      </c>
      <c r="E430" s="117" t="s">
        <v>1153</v>
      </c>
    </row>
    <row r="431" spans="1:5" s="40" customFormat="1" x14ac:dyDescent="0.25">
      <c r="A431" s="369"/>
      <c r="B431" s="372"/>
      <c r="C431" s="44">
        <f t="shared" si="30"/>
        <v>7</v>
      </c>
      <c r="D431" s="199" t="s">
        <v>473</v>
      </c>
      <c r="E431" s="115" t="s">
        <v>1151</v>
      </c>
    </row>
    <row r="432" spans="1:5" s="40" customFormat="1" x14ac:dyDescent="0.25">
      <c r="A432" s="369"/>
      <c r="B432" s="372"/>
      <c r="C432" s="44">
        <f t="shared" si="30"/>
        <v>8</v>
      </c>
      <c r="D432" s="199" t="s">
        <v>18</v>
      </c>
      <c r="E432" s="115" t="s">
        <v>1151</v>
      </c>
    </row>
    <row r="433" spans="1:5" s="40" customFormat="1" x14ac:dyDescent="0.25">
      <c r="A433" s="369"/>
      <c r="B433" s="372"/>
      <c r="C433" s="44">
        <f t="shared" si="30"/>
        <v>9</v>
      </c>
      <c r="D433" s="104" t="s">
        <v>474</v>
      </c>
      <c r="E433" s="115" t="s">
        <v>1154</v>
      </c>
    </row>
    <row r="434" spans="1:5" s="40" customFormat="1" ht="30" x14ac:dyDescent="0.25">
      <c r="A434" s="369"/>
      <c r="B434" s="372"/>
      <c r="C434" s="44">
        <f t="shared" si="30"/>
        <v>10</v>
      </c>
      <c r="D434" s="206" t="s">
        <v>475</v>
      </c>
      <c r="E434" s="115" t="s">
        <v>1155</v>
      </c>
    </row>
    <row r="435" spans="1:5" s="40" customFormat="1" ht="15.75" thickBot="1" x14ac:dyDescent="0.3">
      <c r="A435" s="369"/>
      <c r="B435" s="372"/>
      <c r="C435" s="44">
        <f t="shared" si="30"/>
        <v>11</v>
      </c>
      <c r="D435" s="200" t="s">
        <v>476</v>
      </c>
      <c r="E435" s="121" t="s">
        <v>1156</v>
      </c>
    </row>
    <row r="436" spans="1:5" s="40" customFormat="1" x14ac:dyDescent="0.25">
      <c r="A436" s="369"/>
      <c r="B436" s="372"/>
      <c r="C436" s="43"/>
      <c r="D436" s="103" t="s">
        <v>1374</v>
      </c>
      <c r="E436" s="114"/>
    </row>
    <row r="437" spans="1:5" s="40" customFormat="1" x14ac:dyDescent="0.25">
      <c r="A437" s="369"/>
      <c r="B437" s="372"/>
      <c r="C437" s="44">
        <v>1</v>
      </c>
      <c r="D437" s="104" t="s">
        <v>478</v>
      </c>
      <c r="E437" s="115"/>
    </row>
    <row r="438" spans="1:5" s="40" customFormat="1" x14ac:dyDescent="0.25">
      <c r="A438" s="369"/>
      <c r="B438" s="372"/>
      <c r="C438" s="44">
        <f>C437+1</f>
        <v>2</v>
      </c>
      <c r="D438" s="104" t="s">
        <v>479</v>
      </c>
      <c r="E438" s="115" t="s">
        <v>1157</v>
      </c>
    </row>
    <row r="439" spans="1:5" s="40" customFormat="1" x14ac:dyDescent="0.25">
      <c r="A439" s="369"/>
      <c r="B439" s="372"/>
      <c r="C439" s="44">
        <f t="shared" ref="C439:C445" si="31">C438+1</f>
        <v>3</v>
      </c>
      <c r="D439" s="104" t="s">
        <v>480</v>
      </c>
      <c r="E439" s="115" t="s">
        <v>1158</v>
      </c>
    </row>
    <row r="440" spans="1:5" s="40" customFormat="1" x14ac:dyDescent="0.25">
      <c r="A440" s="369"/>
      <c r="B440" s="372"/>
      <c r="C440" s="44">
        <f t="shared" si="31"/>
        <v>4</v>
      </c>
      <c r="D440" s="104" t="s">
        <v>481</v>
      </c>
      <c r="E440" s="115" t="s">
        <v>1159</v>
      </c>
    </row>
    <row r="441" spans="1:5" s="40" customFormat="1" ht="30" x14ac:dyDescent="0.25">
      <c r="A441" s="369"/>
      <c r="B441" s="372"/>
      <c r="C441" s="44">
        <f t="shared" si="31"/>
        <v>5</v>
      </c>
      <c r="D441" s="104" t="s">
        <v>482</v>
      </c>
      <c r="E441" s="115" t="s">
        <v>1160</v>
      </c>
    </row>
    <row r="442" spans="1:5" s="40" customFormat="1" x14ac:dyDescent="0.25">
      <c r="A442" s="369"/>
      <c r="B442" s="372"/>
      <c r="C442" s="44">
        <f t="shared" si="31"/>
        <v>6</v>
      </c>
      <c r="D442" s="104" t="s">
        <v>483</v>
      </c>
      <c r="E442" s="115" t="s">
        <v>1161</v>
      </c>
    </row>
    <row r="443" spans="1:5" s="40" customFormat="1" x14ac:dyDescent="0.25">
      <c r="A443" s="369"/>
      <c r="B443" s="372"/>
      <c r="C443" s="44">
        <f t="shared" si="31"/>
        <v>7</v>
      </c>
      <c r="D443" s="104" t="s">
        <v>484</v>
      </c>
      <c r="E443" s="115" t="s">
        <v>1162</v>
      </c>
    </row>
    <row r="444" spans="1:5" s="40" customFormat="1" ht="30" x14ac:dyDescent="0.25">
      <c r="A444" s="369"/>
      <c r="B444" s="372"/>
      <c r="C444" s="44">
        <f t="shared" si="31"/>
        <v>8</v>
      </c>
      <c r="D444" s="104" t="s">
        <v>485</v>
      </c>
      <c r="E444" s="115" t="s">
        <v>1163</v>
      </c>
    </row>
    <row r="445" spans="1:5" s="40" customFormat="1" ht="15.75" thickBot="1" x14ac:dyDescent="0.3">
      <c r="A445" s="369"/>
      <c r="B445" s="373"/>
      <c r="C445" s="44">
        <f t="shared" si="31"/>
        <v>9</v>
      </c>
      <c r="D445" s="105" t="s">
        <v>486</v>
      </c>
      <c r="E445" s="123" t="s">
        <v>1164</v>
      </c>
    </row>
    <row r="446" spans="1:5" s="40" customFormat="1" x14ac:dyDescent="0.25">
      <c r="A446" s="369"/>
      <c r="B446" s="365">
        <v>14</v>
      </c>
      <c r="C446" s="43"/>
      <c r="D446" s="103" t="s">
        <v>1375</v>
      </c>
      <c r="E446" s="114"/>
    </row>
    <row r="447" spans="1:5" s="40" customFormat="1" x14ac:dyDescent="0.25">
      <c r="A447" s="369"/>
      <c r="B447" s="366"/>
      <c r="C447" s="44">
        <v>1</v>
      </c>
      <c r="D447" s="104" t="s">
        <v>488</v>
      </c>
      <c r="E447" s="115" t="s">
        <v>1167</v>
      </c>
    </row>
    <row r="448" spans="1:5" s="40" customFormat="1" x14ac:dyDescent="0.25">
      <c r="A448" s="369"/>
      <c r="B448" s="366"/>
      <c r="C448" s="44">
        <f>C447+1</f>
        <v>2</v>
      </c>
      <c r="D448" s="104" t="s">
        <v>489</v>
      </c>
      <c r="E448" s="115" t="s">
        <v>1168</v>
      </c>
    </row>
    <row r="449" spans="1:5" s="40" customFormat="1" ht="30" x14ac:dyDescent="0.25">
      <c r="A449" s="369"/>
      <c r="B449" s="366"/>
      <c r="C449" s="44">
        <f t="shared" ref="C449:C458" si="32">C448+1</f>
        <v>3</v>
      </c>
      <c r="D449" s="104" t="s">
        <v>490</v>
      </c>
      <c r="E449" s="115" t="s">
        <v>1165</v>
      </c>
    </row>
    <row r="450" spans="1:5" s="40" customFormat="1" ht="30" x14ac:dyDescent="0.25">
      <c r="A450" s="369"/>
      <c r="B450" s="366"/>
      <c r="C450" s="44">
        <f t="shared" si="32"/>
        <v>4</v>
      </c>
      <c r="D450" s="104" t="s">
        <v>491</v>
      </c>
      <c r="E450" s="115" t="s">
        <v>1166</v>
      </c>
    </row>
    <row r="451" spans="1:5" s="40" customFormat="1" x14ac:dyDescent="0.25">
      <c r="A451" s="369"/>
      <c r="B451" s="366"/>
      <c r="C451" s="44">
        <f t="shared" si="32"/>
        <v>5</v>
      </c>
      <c r="D451" s="104" t="s">
        <v>492</v>
      </c>
      <c r="E451" s="115" t="s">
        <v>1169</v>
      </c>
    </row>
    <row r="452" spans="1:5" s="40" customFormat="1" x14ac:dyDescent="0.25">
      <c r="A452" s="369"/>
      <c r="B452" s="366"/>
      <c r="C452" s="44">
        <f t="shared" si="32"/>
        <v>6</v>
      </c>
      <c r="D452" s="199" t="s">
        <v>493</v>
      </c>
      <c r="E452" s="115" t="s">
        <v>1170</v>
      </c>
    </row>
    <row r="453" spans="1:5" s="40" customFormat="1" x14ac:dyDescent="0.25">
      <c r="A453" s="369"/>
      <c r="B453" s="366"/>
      <c r="C453" s="44">
        <f t="shared" si="32"/>
        <v>7</v>
      </c>
      <c r="D453" s="199" t="s">
        <v>494</v>
      </c>
      <c r="E453" s="115" t="s">
        <v>1171</v>
      </c>
    </row>
    <row r="454" spans="1:5" s="40" customFormat="1" x14ac:dyDescent="0.25">
      <c r="A454" s="369"/>
      <c r="B454" s="366"/>
      <c r="C454" s="44">
        <f t="shared" si="32"/>
        <v>8</v>
      </c>
      <c r="D454" s="199" t="s">
        <v>495</v>
      </c>
      <c r="E454" s="115" t="s">
        <v>1172</v>
      </c>
    </row>
    <row r="455" spans="1:5" s="40" customFormat="1" ht="30" x14ac:dyDescent="0.25">
      <c r="A455" s="369"/>
      <c r="B455" s="366"/>
      <c r="C455" s="44">
        <f t="shared" si="32"/>
        <v>9</v>
      </c>
      <c r="D455" s="206" t="s">
        <v>496</v>
      </c>
      <c r="E455" s="115" t="s">
        <v>1173</v>
      </c>
    </row>
    <row r="456" spans="1:5" s="40" customFormat="1" x14ac:dyDescent="0.25">
      <c r="A456" s="369"/>
      <c r="B456" s="366"/>
      <c r="C456" s="44">
        <f t="shared" si="32"/>
        <v>10</v>
      </c>
      <c r="D456" s="104" t="s">
        <v>497</v>
      </c>
      <c r="E456" s="115" t="s">
        <v>1174</v>
      </c>
    </row>
    <row r="457" spans="1:5" s="40" customFormat="1" x14ac:dyDescent="0.25">
      <c r="A457" s="369"/>
      <c r="B457" s="366"/>
      <c r="C457" s="44">
        <f t="shared" si="32"/>
        <v>11</v>
      </c>
      <c r="D457" s="104" t="s">
        <v>498</v>
      </c>
      <c r="E457" s="115" t="s">
        <v>1175</v>
      </c>
    </row>
    <row r="458" spans="1:5" s="40" customFormat="1" ht="30.75" thickBot="1" x14ac:dyDescent="0.3">
      <c r="A458" s="369"/>
      <c r="B458" s="366"/>
      <c r="C458" s="44">
        <f t="shared" si="32"/>
        <v>12</v>
      </c>
      <c r="D458" s="207" t="s">
        <v>499</v>
      </c>
      <c r="E458" s="123" t="s">
        <v>1176</v>
      </c>
    </row>
    <row r="459" spans="1:5" s="40" customFormat="1" x14ac:dyDescent="0.25">
      <c r="A459" s="369"/>
      <c r="B459" s="366"/>
      <c r="C459" s="43"/>
      <c r="D459" s="103" t="s">
        <v>1376</v>
      </c>
      <c r="E459" s="114"/>
    </row>
    <row r="460" spans="1:5" s="40" customFormat="1" x14ac:dyDescent="0.25">
      <c r="A460" s="369"/>
      <c r="B460" s="366"/>
      <c r="C460" s="44">
        <v>1</v>
      </c>
      <c r="D460" s="104" t="s">
        <v>501</v>
      </c>
      <c r="E460" s="115" t="s">
        <v>1177</v>
      </c>
    </row>
    <row r="461" spans="1:5" s="40" customFormat="1" x14ac:dyDescent="0.25">
      <c r="A461" s="369"/>
      <c r="B461" s="366"/>
      <c r="C461" s="44">
        <f>C460+1</f>
        <v>2</v>
      </c>
      <c r="D461" s="206" t="s">
        <v>502</v>
      </c>
      <c r="E461" s="115" t="s">
        <v>1178</v>
      </c>
    </row>
    <row r="462" spans="1:5" s="40" customFormat="1" ht="30" x14ac:dyDescent="0.25">
      <c r="A462" s="369"/>
      <c r="B462" s="366"/>
      <c r="C462" s="44">
        <f t="shared" ref="C462:C469" si="33">C461+1</f>
        <v>3</v>
      </c>
      <c r="D462" s="206" t="s">
        <v>503</v>
      </c>
      <c r="E462" s="115" t="s">
        <v>1179</v>
      </c>
    </row>
    <row r="463" spans="1:5" s="40" customFormat="1" ht="30" x14ac:dyDescent="0.25">
      <c r="A463" s="369"/>
      <c r="B463" s="366"/>
      <c r="C463" s="44">
        <f t="shared" si="33"/>
        <v>4</v>
      </c>
      <c r="D463" s="104" t="s">
        <v>504</v>
      </c>
      <c r="E463" s="115" t="s">
        <v>1180</v>
      </c>
    </row>
    <row r="464" spans="1:5" s="40" customFormat="1" x14ac:dyDescent="0.25">
      <c r="A464" s="369"/>
      <c r="B464" s="366"/>
      <c r="C464" s="44">
        <f t="shared" si="33"/>
        <v>5</v>
      </c>
      <c r="D464" s="104" t="s">
        <v>505</v>
      </c>
      <c r="E464" s="115" t="s">
        <v>1181</v>
      </c>
    </row>
    <row r="465" spans="1:5" s="40" customFormat="1" x14ac:dyDescent="0.25">
      <c r="A465" s="369"/>
      <c r="B465" s="366"/>
      <c r="C465" s="44">
        <f t="shared" si="33"/>
        <v>6</v>
      </c>
      <c r="D465" s="104" t="s">
        <v>506</v>
      </c>
      <c r="E465" s="115" t="s">
        <v>1182</v>
      </c>
    </row>
    <row r="466" spans="1:5" s="40" customFormat="1" x14ac:dyDescent="0.25">
      <c r="A466" s="369"/>
      <c r="B466" s="366"/>
      <c r="C466" s="44">
        <f t="shared" si="33"/>
        <v>7</v>
      </c>
      <c r="D466" s="199" t="s">
        <v>507</v>
      </c>
      <c r="E466" s="115" t="s">
        <v>1183</v>
      </c>
    </row>
    <row r="467" spans="1:5" s="40" customFormat="1" ht="30" x14ac:dyDescent="0.25">
      <c r="A467" s="369"/>
      <c r="B467" s="366"/>
      <c r="C467" s="44">
        <f t="shared" si="33"/>
        <v>8</v>
      </c>
      <c r="D467" s="104" t="s">
        <v>508</v>
      </c>
      <c r="E467" s="115" t="s">
        <v>1184</v>
      </c>
    </row>
    <row r="468" spans="1:5" s="40" customFormat="1" x14ac:dyDescent="0.25">
      <c r="A468" s="369"/>
      <c r="B468" s="366"/>
      <c r="C468" s="44">
        <f t="shared" si="33"/>
        <v>9</v>
      </c>
      <c r="D468" s="104" t="s">
        <v>509</v>
      </c>
      <c r="E468" s="115" t="s">
        <v>1185</v>
      </c>
    </row>
    <row r="469" spans="1:5" s="40" customFormat="1" ht="30.75" thickBot="1" x14ac:dyDescent="0.3">
      <c r="A469" s="370"/>
      <c r="B469" s="367"/>
      <c r="C469" s="44">
        <f t="shared" si="33"/>
        <v>10</v>
      </c>
      <c r="D469" s="105" t="s">
        <v>510</v>
      </c>
      <c r="E469" s="123" t="s">
        <v>1186</v>
      </c>
    </row>
    <row r="470" spans="1:5" s="40" customFormat="1" x14ac:dyDescent="0.25">
      <c r="A470" s="368" t="s">
        <v>4</v>
      </c>
      <c r="B470" s="374">
        <v>15</v>
      </c>
      <c r="C470" s="43"/>
      <c r="D470" s="103" t="s">
        <v>1377</v>
      </c>
      <c r="E470" s="114"/>
    </row>
    <row r="471" spans="1:5" s="40" customFormat="1" x14ac:dyDescent="0.25">
      <c r="A471" s="369"/>
      <c r="B471" s="375"/>
      <c r="C471" s="44">
        <v>1</v>
      </c>
      <c r="D471" s="104" t="s">
        <v>512</v>
      </c>
      <c r="E471" s="115" t="s">
        <v>1188</v>
      </c>
    </row>
    <row r="472" spans="1:5" s="40" customFormat="1" x14ac:dyDescent="0.25">
      <c r="A472" s="369"/>
      <c r="B472" s="375"/>
      <c r="C472" s="44">
        <f>C471+1</f>
        <v>2</v>
      </c>
      <c r="D472" s="104" t="s">
        <v>513</v>
      </c>
      <c r="E472" s="115" t="s">
        <v>1187</v>
      </c>
    </row>
    <row r="473" spans="1:5" s="40" customFormat="1" ht="30" x14ac:dyDescent="0.25">
      <c r="A473" s="369"/>
      <c r="B473" s="375"/>
      <c r="C473" s="44">
        <f>C472+1</f>
        <v>3</v>
      </c>
      <c r="D473" s="104" t="s">
        <v>514</v>
      </c>
      <c r="E473" s="115" t="s">
        <v>1189</v>
      </c>
    </row>
    <row r="474" spans="1:5" s="40" customFormat="1" x14ac:dyDescent="0.25">
      <c r="A474" s="369"/>
      <c r="B474" s="375"/>
      <c r="C474" s="44">
        <f>C473+1</f>
        <v>4</v>
      </c>
      <c r="D474" s="104" t="s">
        <v>19</v>
      </c>
      <c r="E474" s="118" t="s">
        <v>1205</v>
      </c>
    </row>
    <row r="475" spans="1:5" s="40" customFormat="1" x14ac:dyDescent="0.25">
      <c r="A475" s="369"/>
      <c r="B475" s="375"/>
      <c r="C475" s="44">
        <f>C474+1</f>
        <v>5</v>
      </c>
      <c r="D475" s="104" t="s">
        <v>515</v>
      </c>
      <c r="E475" s="115" t="s">
        <v>1190</v>
      </c>
    </row>
    <row r="476" spans="1:5" s="40" customFormat="1" ht="15.75" thickBot="1" x14ac:dyDescent="0.3">
      <c r="A476" s="369"/>
      <c r="B476" s="375"/>
      <c r="C476" s="44">
        <f>C475+1</f>
        <v>6</v>
      </c>
      <c r="D476" s="107" t="s">
        <v>516</v>
      </c>
      <c r="E476" s="121" t="s">
        <v>1191</v>
      </c>
    </row>
    <row r="477" spans="1:5" s="40" customFormat="1" x14ac:dyDescent="0.25">
      <c r="A477" s="369"/>
      <c r="B477" s="470"/>
      <c r="C477" s="124"/>
      <c r="D477" s="92" t="s">
        <v>1378</v>
      </c>
      <c r="E477" s="128"/>
    </row>
    <row r="478" spans="1:5" s="40" customFormat="1" x14ac:dyDescent="0.25">
      <c r="A478" s="369"/>
      <c r="B478" s="470"/>
      <c r="C478" s="125">
        <v>1</v>
      </c>
      <c r="D478" s="93" t="s">
        <v>518</v>
      </c>
      <c r="E478" s="129" t="s">
        <v>1192</v>
      </c>
    </row>
    <row r="479" spans="1:5" s="40" customFormat="1" x14ac:dyDescent="0.25">
      <c r="A479" s="369"/>
      <c r="B479" s="470"/>
      <c r="C479" s="125">
        <f>C478+1</f>
        <v>2</v>
      </c>
      <c r="D479" s="93" t="s">
        <v>519</v>
      </c>
      <c r="E479" s="129" t="s">
        <v>1193</v>
      </c>
    </row>
    <row r="480" spans="1:5" s="40" customFormat="1" x14ac:dyDescent="0.25">
      <c r="A480" s="369"/>
      <c r="B480" s="470"/>
      <c r="C480" s="125">
        <f t="shared" ref="C480:C492" si="34">C479+1</f>
        <v>3</v>
      </c>
      <c r="D480" s="201" t="s">
        <v>520</v>
      </c>
      <c r="E480" s="141"/>
    </row>
    <row r="481" spans="1:5" s="40" customFormat="1" ht="30" x14ac:dyDescent="0.25">
      <c r="A481" s="369"/>
      <c r="B481" s="470"/>
      <c r="C481" s="125">
        <f t="shared" si="34"/>
        <v>4</v>
      </c>
      <c r="D481" s="93" t="s">
        <v>521</v>
      </c>
      <c r="E481" s="129" t="s">
        <v>1194</v>
      </c>
    </row>
    <row r="482" spans="1:5" s="40" customFormat="1" ht="30" x14ac:dyDescent="0.25">
      <c r="A482" s="369"/>
      <c r="B482" s="470"/>
      <c r="C482" s="125">
        <f t="shared" si="34"/>
        <v>5</v>
      </c>
      <c r="D482" s="93" t="s">
        <v>522</v>
      </c>
      <c r="E482" s="129" t="s">
        <v>1195</v>
      </c>
    </row>
    <row r="483" spans="1:5" s="40" customFormat="1" x14ac:dyDescent="0.25">
      <c r="A483" s="369"/>
      <c r="B483" s="470"/>
      <c r="C483" s="125">
        <f t="shared" si="34"/>
        <v>6</v>
      </c>
      <c r="D483" s="93" t="s">
        <v>523</v>
      </c>
      <c r="E483" s="129" t="s">
        <v>1196</v>
      </c>
    </row>
    <row r="484" spans="1:5" s="40" customFormat="1" x14ac:dyDescent="0.25">
      <c r="A484" s="369"/>
      <c r="B484" s="470"/>
      <c r="C484" s="125">
        <f t="shared" si="34"/>
        <v>7</v>
      </c>
      <c r="D484" s="93" t="s">
        <v>524</v>
      </c>
      <c r="E484" s="129" t="s">
        <v>1197</v>
      </c>
    </row>
    <row r="485" spans="1:5" s="40" customFormat="1" x14ac:dyDescent="0.25">
      <c r="A485" s="369"/>
      <c r="B485" s="470"/>
      <c r="C485" s="125">
        <f t="shared" si="34"/>
        <v>8</v>
      </c>
      <c r="D485" s="93" t="s">
        <v>525</v>
      </c>
      <c r="E485" s="129" t="s">
        <v>1198</v>
      </c>
    </row>
    <row r="486" spans="1:5" s="40" customFormat="1" x14ac:dyDescent="0.25">
      <c r="A486" s="369"/>
      <c r="B486" s="470"/>
      <c r="C486" s="125">
        <f t="shared" si="34"/>
        <v>9</v>
      </c>
      <c r="D486" s="93" t="s">
        <v>526</v>
      </c>
      <c r="E486" s="129" t="s">
        <v>1199</v>
      </c>
    </row>
    <row r="487" spans="1:5" s="40" customFormat="1" x14ac:dyDescent="0.25">
      <c r="A487" s="369"/>
      <c r="B487" s="470"/>
      <c r="C487" s="125">
        <f t="shared" si="34"/>
        <v>10</v>
      </c>
      <c r="D487" s="93" t="s">
        <v>527</v>
      </c>
      <c r="E487" s="129" t="s">
        <v>1200</v>
      </c>
    </row>
    <row r="488" spans="1:5" s="40" customFormat="1" ht="30" x14ac:dyDescent="0.25">
      <c r="A488" s="369"/>
      <c r="B488" s="470"/>
      <c r="C488" s="125">
        <f t="shared" si="34"/>
        <v>11</v>
      </c>
      <c r="D488" s="93" t="s">
        <v>528</v>
      </c>
      <c r="E488" s="129" t="s">
        <v>1201</v>
      </c>
    </row>
    <row r="489" spans="1:5" s="40" customFormat="1" x14ac:dyDescent="0.25">
      <c r="A489" s="369"/>
      <c r="B489" s="470"/>
      <c r="C489" s="125">
        <f t="shared" si="34"/>
        <v>12</v>
      </c>
      <c r="D489" s="93" t="s">
        <v>529</v>
      </c>
      <c r="E489" s="129" t="s">
        <v>1202</v>
      </c>
    </row>
    <row r="490" spans="1:5" s="40" customFormat="1" x14ac:dyDescent="0.25">
      <c r="A490" s="369"/>
      <c r="B490" s="470"/>
      <c r="C490" s="125">
        <f t="shared" si="34"/>
        <v>13</v>
      </c>
      <c r="D490" s="93" t="s">
        <v>530</v>
      </c>
      <c r="E490" s="129" t="s">
        <v>1203</v>
      </c>
    </row>
    <row r="491" spans="1:5" s="40" customFormat="1" x14ac:dyDescent="0.25">
      <c r="A491" s="369"/>
      <c r="B491" s="470"/>
      <c r="C491" s="125">
        <f t="shared" si="34"/>
        <v>14</v>
      </c>
      <c r="D491" s="146" t="s">
        <v>531</v>
      </c>
      <c r="E491" s="129" t="s">
        <v>1204</v>
      </c>
    </row>
    <row r="492" spans="1:5" s="40" customFormat="1" ht="15.75" thickBot="1" x14ac:dyDescent="0.3">
      <c r="A492" s="369"/>
      <c r="B492" s="470"/>
      <c r="C492" s="125">
        <f t="shared" si="34"/>
        <v>15</v>
      </c>
      <c r="D492" s="95" t="s">
        <v>532</v>
      </c>
      <c r="E492" s="130" t="s">
        <v>1207</v>
      </c>
    </row>
    <row r="493" spans="1:5" s="40" customFormat="1" x14ac:dyDescent="0.25">
      <c r="A493" s="368" t="s">
        <v>754</v>
      </c>
      <c r="B493" s="472">
        <v>16</v>
      </c>
      <c r="C493" s="44"/>
      <c r="D493" s="106" t="s">
        <v>1379</v>
      </c>
      <c r="E493" s="114"/>
    </row>
    <row r="494" spans="1:5" s="40" customFormat="1" x14ac:dyDescent="0.25">
      <c r="A494" s="369"/>
      <c r="B494" s="473"/>
      <c r="C494" s="97">
        <v>1</v>
      </c>
      <c r="D494" s="104" t="s">
        <v>1398</v>
      </c>
      <c r="E494" s="116"/>
    </row>
    <row r="495" spans="1:5" s="40" customFormat="1" ht="30" x14ac:dyDescent="0.25">
      <c r="A495" s="369"/>
      <c r="B495" s="473"/>
      <c r="C495" s="97">
        <f>C494+1</f>
        <v>2</v>
      </c>
      <c r="D495" s="104" t="s">
        <v>1399</v>
      </c>
      <c r="E495" s="116"/>
    </row>
    <row r="496" spans="1:5" s="40" customFormat="1" x14ac:dyDescent="0.25">
      <c r="A496" s="369"/>
      <c r="B496" s="473"/>
      <c r="C496" s="97">
        <f t="shared" ref="C496:C503" si="35">C495+1</f>
        <v>3</v>
      </c>
      <c r="D496" s="104" t="s">
        <v>1400</v>
      </c>
      <c r="E496" s="116"/>
    </row>
    <row r="497" spans="1:5" s="40" customFormat="1" x14ac:dyDescent="0.25">
      <c r="A497" s="369"/>
      <c r="B497" s="473"/>
      <c r="C497" s="97">
        <f t="shared" si="35"/>
        <v>4</v>
      </c>
      <c r="D497" s="104" t="s">
        <v>1401</v>
      </c>
      <c r="E497" s="116"/>
    </row>
    <row r="498" spans="1:5" s="40" customFormat="1" x14ac:dyDescent="0.25">
      <c r="A498" s="369"/>
      <c r="B498" s="473"/>
      <c r="C498" s="97">
        <f t="shared" si="35"/>
        <v>5</v>
      </c>
      <c r="D498" s="104" t="s">
        <v>1402</v>
      </c>
      <c r="E498" s="116"/>
    </row>
    <row r="499" spans="1:5" s="40" customFormat="1" x14ac:dyDescent="0.25">
      <c r="A499" s="369"/>
      <c r="B499" s="473"/>
      <c r="C499" s="97">
        <f t="shared" si="35"/>
        <v>6</v>
      </c>
      <c r="D499" s="104" t="s">
        <v>1403</v>
      </c>
      <c r="E499" s="116"/>
    </row>
    <row r="500" spans="1:5" s="40" customFormat="1" x14ac:dyDescent="0.25">
      <c r="A500" s="369"/>
      <c r="B500" s="473"/>
      <c r="C500" s="97">
        <f t="shared" si="35"/>
        <v>7</v>
      </c>
      <c r="D500" s="104" t="s">
        <v>1404</v>
      </c>
      <c r="E500" s="116"/>
    </row>
    <row r="501" spans="1:5" s="40" customFormat="1" x14ac:dyDescent="0.25">
      <c r="A501" s="369"/>
      <c r="B501" s="473"/>
      <c r="C501" s="97">
        <f t="shared" si="35"/>
        <v>8</v>
      </c>
      <c r="D501" s="104" t="s">
        <v>1405</v>
      </c>
      <c r="E501" s="116"/>
    </row>
    <row r="502" spans="1:5" s="40" customFormat="1" x14ac:dyDescent="0.25">
      <c r="A502" s="369"/>
      <c r="B502" s="473"/>
      <c r="C502" s="100">
        <f t="shared" si="35"/>
        <v>9</v>
      </c>
      <c r="D502" s="104" t="s">
        <v>1406</v>
      </c>
      <c r="E502" s="118" t="s">
        <v>1210</v>
      </c>
    </row>
    <row r="503" spans="1:5" s="40" customFormat="1" ht="15.75" thickBot="1" x14ac:dyDescent="0.3">
      <c r="A503" s="370"/>
      <c r="B503" s="473"/>
      <c r="C503" s="100">
        <f t="shared" si="35"/>
        <v>10</v>
      </c>
      <c r="D503" s="203" t="s">
        <v>1407</v>
      </c>
      <c r="E503" s="133" t="s">
        <v>1214</v>
      </c>
    </row>
    <row r="504" spans="1:5" s="40" customFormat="1" x14ac:dyDescent="0.25">
      <c r="A504" s="368"/>
      <c r="B504" s="378">
        <v>17</v>
      </c>
      <c r="C504" s="43"/>
      <c r="D504" s="103" t="s">
        <v>1380</v>
      </c>
      <c r="E504" s="114"/>
    </row>
    <row r="505" spans="1:5" s="40" customFormat="1" x14ac:dyDescent="0.25">
      <c r="A505" s="369"/>
      <c r="B505" s="379"/>
      <c r="C505" s="44">
        <v>1</v>
      </c>
      <c r="D505" s="104" t="s">
        <v>541</v>
      </c>
      <c r="E505" s="115" t="s">
        <v>1038</v>
      </c>
    </row>
    <row r="506" spans="1:5" s="40" customFormat="1" x14ac:dyDescent="0.25">
      <c r="A506" s="369"/>
      <c r="B506" s="379"/>
      <c r="C506" s="44">
        <f>C505+1</f>
        <v>2</v>
      </c>
      <c r="D506" s="104" t="s">
        <v>21</v>
      </c>
      <c r="E506" s="115" t="s">
        <v>1042</v>
      </c>
    </row>
    <row r="507" spans="1:5" s="40" customFormat="1" x14ac:dyDescent="0.25">
      <c r="A507" s="369"/>
      <c r="B507" s="379"/>
      <c r="C507" s="44">
        <f>C506+1</f>
        <v>3</v>
      </c>
      <c r="D507" s="104" t="s">
        <v>542</v>
      </c>
      <c r="E507" s="115" t="s">
        <v>1039</v>
      </c>
    </row>
    <row r="508" spans="1:5" s="40" customFormat="1" x14ac:dyDescent="0.25">
      <c r="A508" s="369"/>
      <c r="B508" s="379"/>
      <c r="C508" s="44">
        <f>C507+1</f>
        <v>4</v>
      </c>
      <c r="D508" s="104" t="s">
        <v>543</v>
      </c>
      <c r="E508" s="115" t="s">
        <v>1040</v>
      </c>
    </row>
    <row r="509" spans="1:5" s="40" customFormat="1" x14ac:dyDescent="0.25">
      <c r="A509" s="369"/>
      <c r="B509" s="379"/>
      <c r="C509" s="90">
        <f>C508+1</f>
        <v>5</v>
      </c>
      <c r="D509" s="104" t="s">
        <v>544</v>
      </c>
      <c r="E509" s="116"/>
    </row>
    <row r="510" spans="1:5" s="40" customFormat="1" ht="15.75" thickBot="1" x14ac:dyDescent="0.3">
      <c r="A510" s="369"/>
      <c r="B510" s="379"/>
      <c r="C510" s="44">
        <f>C509+1</f>
        <v>6</v>
      </c>
      <c r="D510" s="105" t="s">
        <v>545</v>
      </c>
      <c r="E510" s="123" t="s">
        <v>1041</v>
      </c>
    </row>
    <row r="511" spans="1:5" s="40" customFormat="1" x14ac:dyDescent="0.25">
      <c r="A511" s="369"/>
      <c r="B511" s="379"/>
      <c r="C511" s="43"/>
      <c r="D511" s="103" t="s">
        <v>1381</v>
      </c>
      <c r="E511" s="114"/>
    </row>
    <row r="512" spans="1:5" s="40" customFormat="1" x14ac:dyDescent="0.25">
      <c r="A512" s="369"/>
      <c r="B512" s="379"/>
      <c r="C512" s="44">
        <v>1</v>
      </c>
      <c r="D512" s="204" t="s">
        <v>547</v>
      </c>
      <c r="E512" s="115" t="s">
        <v>1043</v>
      </c>
    </row>
    <row r="513" spans="1:5" s="40" customFormat="1" ht="30" x14ac:dyDescent="0.25">
      <c r="A513" s="369"/>
      <c r="B513" s="379"/>
      <c r="C513" s="44">
        <f>C512+1</f>
        <v>2</v>
      </c>
      <c r="D513" s="104" t="s">
        <v>22</v>
      </c>
      <c r="E513" s="115" t="s">
        <v>1043</v>
      </c>
    </row>
    <row r="514" spans="1:5" s="40" customFormat="1" x14ac:dyDescent="0.25">
      <c r="A514" s="369"/>
      <c r="B514" s="379"/>
      <c r="C514" s="44">
        <f t="shared" ref="C514:C520" si="36">C513+1</f>
        <v>3</v>
      </c>
      <c r="D514" s="104" t="s">
        <v>548</v>
      </c>
      <c r="E514" s="115" t="s">
        <v>1044</v>
      </c>
    </row>
    <row r="515" spans="1:5" s="40" customFormat="1" x14ac:dyDescent="0.25">
      <c r="A515" s="369"/>
      <c r="B515" s="379"/>
      <c r="C515" s="44">
        <f t="shared" si="36"/>
        <v>4</v>
      </c>
      <c r="D515" s="204" t="s">
        <v>549</v>
      </c>
      <c r="E515" s="115" t="s">
        <v>1045</v>
      </c>
    </row>
    <row r="516" spans="1:5" s="40" customFormat="1" x14ac:dyDescent="0.25">
      <c r="A516" s="369"/>
      <c r="B516" s="379"/>
      <c r="C516" s="44">
        <f t="shared" si="36"/>
        <v>5</v>
      </c>
      <c r="D516" s="104" t="s">
        <v>550</v>
      </c>
      <c r="E516" s="115" t="s">
        <v>1046</v>
      </c>
    </row>
    <row r="517" spans="1:5" s="40" customFormat="1" x14ac:dyDescent="0.25">
      <c r="A517" s="369"/>
      <c r="B517" s="379"/>
      <c r="C517" s="44">
        <f t="shared" si="36"/>
        <v>6</v>
      </c>
      <c r="D517" s="204" t="s">
        <v>551</v>
      </c>
      <c r="E517" s="115" t="s">
        <v>1047</v>
      </c>
    </row>
    <row r="518" spans="1:5" s="40" customFormat="1" x14ac:dyDescent="0.25">
      <c r="A518" s="369"/>
      <c r="B518" s="379"/>
      <c r="C518" s="44">
        <f t="shared" si="36"/>
        <v>7</v>
      </c>
      <c r="D518" s="104" t="s">
        <v>552</v>
      </c>
      <c r="E518" s="115" t="s">
        <v>1048</v>
      </c>
    </row>
    <row r="519" spans="1:5" s="40" customFormat="1" ht="30" x14ac:dyDescent="0.25">
      <c r="A519" s="369"/>
      <c r="B519" s="379"/>
      <c r="C519" s="44">
        <f t="shared" si="36"/>
        <v>8</v>
      </c>
      <c r="D519" s="104" t="s">
        <v>553</v>
      </c>
      <c r="E519" s="115" t="s">
        <v>1049</v>
      </c>
    </row>
    <row r="520" spans="1:5" s="40" customFormat="1" ht="30.75" thickBot="1" x14ac:dyDescent="0.3">
      <c r="A520" s="369"/>
      <c r="B520" s="379"/>
      <c r="C520" s="44">
        <f t="shared" si="36"/>
        <v>9</v>
      </c>
      <c r="D520" s="105" t="s">
        <v>554</v>
      </c>
      <c r="E520" s="123" t="s">
        <v>1050</v>
      </c>
    </row>
    <row r="521" spans="1:5" s="40" customFormat="1" x14ac:dyDescent="0.25">
      <c r="A521" s="369"/>
      <c r="B521" s="379"/>
      <c r="C521" s="43"/>
      <c r="D521" s="103" t="s">
        <v>1382</v>
      </c>
      <c r="E521" s="114"/>
    </row>
    <row r="522" spans="1:5" s="40" customFormat="1" x14ac:dyDescent="0.25">
      <c r="A522" s="369"/>
      <c r="B522" s="379"/>
      <c r="C522" s="44">
        <v>1</v>
      </c>
      <c r="D522" s="104" t="s">
        <v>556</v>
      </c>
      <c r="E522" s="115" t="s">
        <v>1051</v>
      </c>
    </row>
    <row r="523" spans="1:5" s="40" customFormat="1" x14ac:dyDescent="0.25">
      <c r="A523" s="369"/>
      <c r="B523" s="379"/>
      <c r="C523" s="44">
        <f>C522+1</f>
        <v>2</v>
      </c>
      <c r="D523" s="104" t="s">
        <v>557</v>
      </c>
      <c r="E523" s="115" t="s">
        <v>1052</v>
      </c>
    </row>
    <row r="524" spans="1:5" s="40" customFormat="1" ht="30" x14ac:dyDescent="0.25">
      <c r="A524" s="369"/>
      <c r="B524" s="379"/>
      <c r="C524" s="44">
        <f t="shared" ref="C524:C530" si="37">C523+1</f>
        <v>3</v>
      </c>
      <c r="D524" s="104" t="s">
        <v>558</v>
      </c>
      <c r="E524" s="115" t="s">
        <v>1053</v>
      </c>
    </row>
    <row r="525" spans="1:5" s="40" customFormat="1" x14ac:dyDescent="0.25">
      <c r="A525" s="369"/>
      <c r="B525" s="379"/>
      <c r="C525" s="44">
        <f t="shared" si="37"/>
        <v>4</v>
      </c>
      <c r="D525" s="104" t="s">
        <v>559</v>
      </c>
      <c r="E525" s="115" t="s">
        <v>1054</v>
      </c>
    </row>
    <row r="526" spans="1:5" s="40" customFormat="1" x14ac:dyDescent="0.25">
      <c r="A526" s="369"/>
      <c r="B526" s="379"/>
      <c r="C526" s="44">
        <f t="shared" si="37"/>
        <v>5</v>
      </c>
      <c r="D526" s="204" t="s">
        <v>560</v>
      </c>
      <c r="E526" s="115" t="s">
        <v>1055</v>
      </c>
    </row>
    <row r="527" spans="1:5" s="40" customFormat="1" x14ac:dyDescent="0.25">
      <c r="A527" s="369"/>
      <c r="B527" s="379"/>
      <c r="C527" s="44">
        <f t="shared" si="37"/>
        <v>6</v>
      </c>
      <c r="D527" s="104" t="s">
        <v>561</v>
      </c>
      <c r="E527" s="115" t="s">
        <v>1056</v>
      </c>
    </row>
    <row r="528" spans="1:5" s="40" customFormat="1" x14ac:dyDescent="0.25">
      <c r="A528" s="369"/>
      <c r="B528" s="379"/>
      <c r="C528" s="44">
        <f t="shared" si="37"/>
        <v>7</v>
      </c>
      <c r="D528" s="204" t="s">
        <v>562</v>
      </c>
      <c r="E528" s="115" t="s">
        <v>1057</v>
      </c>
    </row>
    <row r="529" spans="1:5" s="40" customFormat="1" x14ac:dyDescent="0.25">
      <c r="A529" s="369"/>
      <c r="B529" s="379"/>
      <c r="C529" s="44">
        <f t="shared" si="37"/>
        <v>8</v>
      </c>
      <c r="D529" s="104" t="s">
        <v>563</v>
      </c>
      <c r="E529" s="115" t="s">
        <v>1058</v>
      </c>
    </row>
    <row r="530" spans="1:5" s="40" customFormat="1" ht="18.75" thickBot="1" x14ac:dyDescent="0.3">
      <c r="A530" s="369"/>
      <c r="B530" s="379"/>
      <c r="C530" s="44">
        <f t="shared" si="37"/>
        <v>9</v>
      </c>
      <c r="D530" s="205" t="s">
        <v>564</v>
      </c>
      <c r="E530" s="123" t="s">
        <v>1058</v>
      </c>
    </row>
    <row r="531" spans="1:5" s="40" customFormat="1" x14ac:dyDescent="0.25">
      <c r="A531" s="369"/>
      <c r="B531" s="474">
        <v>18</v>
      </c>
      <c r="C531" s="70"/>
      <c r="D531" s="103" t="s">
        <v>1383</v>
      </c>
      <c r="E531" s="114"/>
    </row>
    <row r="532" spans="1:5" s="40" customFormat="1" x14ac:dyDescent="0.25">
      <c r="A532" s="369"/>
      <c r="B532" s="475"/>
      <c r="C532" s="100">
        <v>1</v>
      </c>
      <c r="D532" s="104" t="s">
        <v>566</v>
      </c>
      <c r="E532" s="115" t="s">
        <v>1059</v>
      </c>
    </row>
    <row r="533" spans="1:5" s="40" customFormat="1" x14ac:dyDescent="0.25">
      <c r="A533" s="369"/>
      <c r="B533" s="475"/>
      <c r="C533" s="100">
        <f t="shared" ref="C533:C538" si="38">C532+1</f>
        <v>2</v>
      </c>
      <c r="D533" s="104" t="s">
        <v>567</v>
      </c>
      <c r="E533" s="115" t="s">
        <v>1060</v>
      </c>
    </row>
    <row r="534" spans="1:5" s="40" customFormat="1" x14ac:dyDescent="0.25">
      <c r="A534" s="369"/>
      <c r="B534" s="475"/>
      <c r="C534" s="100">
        <f t="shared" si="38"/>
        <v>3</v>
      </c>
      <c r="D534" s="104" t="s">
        <v>568</v>
      </c>
      <c r="E534" s="115" t="s">
        <v>1061</v>
      </c>
    </row>
    <row r="535" spans="1:5" s="40" customFormat="1" ht="30" x14ac:dyDescent="0.25">
      <c r="A535" s="369"/>
      <c r="B535" s="475"/>
      <c r="C535" s="100">
        <f t="shared" si="38"/>
        <v>4</v>
      </c>
      <c r="D535" s="104" t="s">
        <v>569</v>
      </c>
      <c r="E535" s="115" t="s">
        <v>1062</v>
      </c>
    </row>
    <row r="536" spans="1:5" s="40" customFormat="1" ht="30" x14ac:dyDescent="0.25">
      <c r="A536" s="369"/>
      <c r="B536" s="475"/>
      <c r="C536" s="100">
        <f t="shared" si="38"/>
        <v>5</v>
      </c>
      <c r="D536" s="104" t="s">
        <v>570</v>
      </c>
      <c r="E536" s="115" t="s">
        <v>1063</v>
      </c>
    </row>
    <row r="537" spans="1:5" s="40" customFormat="1" x14ac:dyDescent="0.25">
      <c r="A537" s="369"/>
      <c r="B537" s="475"/>
      <c r="C537" s="100">
        <f t="shared" si="38"/>
        <v>6</v>
      </c>
      <c r="D537" s="104" t="s">
        <v>571</v>
      </c>
      <c r="E537" s="115" t="s">
        <v>1064</v>
      </c>
    </row>
    <row r="538" spans="1:5" s="40" customFormat="1" ht="15.75" thickBot="1" x14ac:dyDescent="0.3">
      <c r="A538" s="369"/>
      <c r="B538" s="475"/>
      <c r="C538" s="100">
        <f t="shared" si="38"/>
        <v>7</v>
      </c>
      <c r="D538" s="105" t="s">
        <v>572</v>
      </c>
      <c r="E538" s="123" t="s">
        <v>1065</v>
      </c>
    </row>
    <row r="539" spans="1:5" s="40" customFormat="1" x14ac:dyDescent="0.25">
      <c r="A539" s="369"/>
      <c r="B539" s="475"/>
      <c r="C539" s="91"/>
      <c r="D539" s="103" t="s">
        <v>1394</v>
      </c>
      <c r="E539" s="114"/>
    </row>
    <row r="540" spans="1:5" s="40" customFormat="1" x14ac:dyDescent="0.25">
      <c r="A540" s="369"/>
      <c r="B540" s="475"/>
      <c r="C540" s="90">
        <v>1</v>
      </c>
      <c r="D540" s="104" t="s">
        <v>1395</v>
      </c>
      <c r="E540" s="116"/>
    </row>
    <row r="541" spans="1:5" s="40" customFormat="1" x14ac:dyDescent="0.25">
      <c r="A541" s="369"/>
      <c r="B541" s="475"/>
      <c r="C541" s="90">
        <f>C540+1</f>
        <v>2</v>
      </c>
      <c r="D541" s="104" t="s">
        <v>1396</v>
      </c>
      <c r="E541" s="116"/>
    </row>
    <row r="542" spans="1:5" s="40" customFormat="1" ht="30.75" thickBot="1" x14ac:dyDescent="0.3">
      <c r="A542" s="369"/>
      <c r="B542" s="475"/>
      <c r="C542" s="90">
        <f>C541+1</f>
        <v>3</v>
      </c>
      <c r="D542" s="105" t="s">
        <v>1397</v>
      </c>
      <c r="E542" s="120"/>
    </row>
    <row r="543" spans="1:5" s="40" customFormat="1" x14ac:dyDescent="0.25">
      <c r="A543" s="369"/>
      <c r="B543" s="381"/>
      <c r="C543" s="43"/>
      <c r="D543" s="103" t="s">
        <v>1384</v>
      </c>
      <c r="E543" s="114"/>
    </row>
    <row r="544" spans="1:5" s="40" customFormat="1" x14ac:dyDescent="0.25">
      <c r="A544" s="369"/>
      <c r="B544" s="381"/>
      <c r="C544" s="44">
        <v>1</v>
      </c>
      <c r="D544" s="104" t="s">
        <v>574</v>
      </c>
      <c r="E544" s="115" t="s">
        <v>1066</v>
      </c>
    </row>
    <row r="545" spans="1:5" s="40" customFormat="1" x14ac:dyDescent="0.25">
      <c r="A545" s="369"/>
      <c r="B545" s="381"/>
      <c r="C545" s="44">
        <f t="shared" ref="C545:C550" si="39">C544+1</f>
        <v>2</v>
      </c>
      <c r="D545" s="104" t="s">
        <v>575</v>
      </c>
      <c r="E545" s="115" t="s">
        <v>1067</v>
      </c>
    </row>
    <row r="546" spans="1:5" s="40" customFormat="1" x14ac:dyDescent="0.25">
      <c r="A546" s="369"/>
      <c r="B546" s="381"/>
      <c r="C546" s="44">
        <f t="shared" si="39"/>
        <v>3</v>
      </c>
      <c r="D546" s="104" t="s">
        <v>576</v>
      </c>
      <c r="E546" s="115" t="s">
        <v>1068</v>
      </c>
    </row>
    <row r="547" spans="1:5" s="40" customFormat="1" x14ac:dyDescent="0.25">
      <c r="A547" s="369"/>
      <c r="B547" s="381"/>
      <c r="C547" s="44">
        <f t="shared" si="39"/>
        <v>4</v>
      </c>
      <c r="D547" s="104" t="s">
        <v>577</v>
      </c>
      <c r="E547" s="115" t="s">
        <v>1069</v>
      </c>
    </row>
    <row r="548" spans="1:5" s="40" customFormat="1" x14ac:dyDescent="0.25">
      <c r="A548" s="369"/>
      <c r="B548" s="381"/>
      <c r="C548" s="44">
        <f t="shared" si="39"/>
        <v>5</v>
      </c>
      <c r="D548" s="104" t="s">
        <v>578</v>
      </c>
      <c r="E548" s="115" t="s">
        <v>1070</v>
      </c>
    </row>
    <row r="549" spans="1:5" s="40" customFormat="1" x14ac:dyDescent="0.25">
      <c r="A549" s="369"/>
      <c r="B549" s="381"/>
      <c r="C549" s="44">
        <f t="shared" si="39"/>
        <v>6</v>
      </c>
      <c r="D549" s="104" t="s">
        <v>579</v>
      </c>
      <c r="E549" s="115" t="s">
        <v>1071</v>
      </c>
    </row>
    <row r="550" spans="1:5" s="40" customFormat="1" ht="30.75" thickBot="1" x14ac:dyDescent="0.3">
      <c r="A550" s="369"/>
      <c r="B550" s="381"/>
      <c r="C550" s="44">
        <f t="shared" si="39"/>
        <v>7</v>
      </c>
      <c r="D550" s="105" t="s">
        <v>580</v>
      </c>
      <c r="E550" s="123" t="s">
        <v>1072</v>
      </c>
    </row>
    <row r="551" spans="1:5" s="40" customFormat="1" x14ac:dyDescent="0.25">
      <c r="A551" s="369"/>
      <c r="B551" s="475"/>
      <c r="C551" s="98"/>
      <c r="D551" s="103" t="s">
        <v>1385</v>
      </c>
      <c r="E551" s="114"/>
    </row>
    <row r="552" spans="1:5" s="40" customFormat="1" x14ac:dyDescent="0.25">
      <c r="A552" s="369"/>
      <c r="B552" s="475"/>
      <c r="C552" s="100">
        <v>1</v>
      </c>
      <c r="D552" s="104" t="s">
        <v>582</v>
      </c>
      <c r="E552" s="115" t="s">
        <v>1243</v>
      </c>
    </row>
    <row r="553" spans="1:5" s="40" customFormat="1" x14ac:dyDescent="0.25">
      <c r="A553" s="369"/>
      <c r="B553" s="475"/>
      <c r="C553" s="97">
        <f>C552+1</f>
        <v>2</v>
      </c>
      <c r="D553" s="104" t="s">
        <v>1409</v>
      </c>
      <c r="E553" s="116"/>
    </row>
    <row r="554" spans="1:5" s="40" customFormat="1" x14ac:dyDescent="0.25">
      <c r="A554" s="369"/>
      <c r="B554" s="475"/>
      <c r="C554" s="97">
        <f t="shared" ref="C554:C560" si="40">C553+1</f>
        <v>3</v>
      </c>
      <c r="D554" s="104" t="s">
        <v>1410</v>
      </c>
      <c r="E554" s="116"/>
    </row>
    <row r="555" spans="1:5" s="40" customFormat="1" x14ac:dyDescent="0.25">
      <c r="A555" s="369"/>
      <c r="B555" s="475"/>
      <c r="C555" s="97">
        <f t="shared" si="40"/>
        <v>4</v>
      </c>
      <c r="D555" s="104" t="s">
        <v>1411</v>
      </c>
      <c r="E555" s="116"/>
    </row>
    <row r="556" spans="1:5" s="40" customFormat="1" x14ac:dyDescent="0.25">
      <c r="A556" s="369"/>
      <c r="B556" s="475"/>
      <c r="C556" s="100">
        <f t="shared" si="40"/>
        <v>5</v>
      </c>
      <c r="D556" s="104" t="s">
        <v>1412</v>
      </c>
      <c r="E556" s="115" t="s">
        <v>1242</v>
      </c>
    </row>
    <row r="557" spans="1:5" s="40" customFormat="1" x14ac:dyDescent="0.25">
      <c r="A557" s="369"/>
      <c r="B557" s="475"/>
      <c r="C557" s="100">
        <f t="shared" si="40"/>
        <v>6</v>
      </c>
      <c r="D557" s="104" t="s">
        <v>1413</v>
      </c>
      <c r="E557" s="115" t="s">
        <v>1241</v>
      </c>
    </row>
    <row r="558" spans="1:5" s="40" customFormat="1" x14ac:dyDescent="0.25">
      <c r="A558" s="369"/>
      <c r="B558" s="475"/>
      <c r="C558" s="100">
        <f t="shared" si="40"/>
        <v>7</v>
      </c>
      <c r="D558" s="104" t="s">
        <v>1414</v>
      </c>
      <c r="E558" s="115" t="s">
        <v>1240</v>
      </c>
    </row>
    <row r="559" spans="1:5" s="40" customFormat="1" x14ac:dyDescent="0.25">
      <c r="A559" s="369"/>
      <c r="B559" s="475"/>
      <c r="C559" s="100">
        <f t="shared" si="40"/>
        <v>8</v>
      </c>
      <c r="D559" s="107" t="s">
        <v>1415</v>
      </c>
      <c r="E559" s="115" t="s">
        <v>1238</v>
      </c>
    </row>
    <row r="560" spans="1:5" s="40" customFormat="1" ht="15.75" thickBot="1" x14ac:dyDescent="0.3">
      <c r="A560" s="369"/>
      <c r="B560" s="475"/>
      <c r="C560" s="97">
        <f t="shared" si="40"/>
        <v>9</v>
      </c>
      <c r="D560" s="107" t="s">
        <v>1416</v>
      </c>
      <c r="E560" s="120"/>
    </row>
    <row r="561" spans="1:5" s="40" customFormat="1" x14ac:dyDescent="0.25">
      <c r="A561" s="369"/>
      <c r="B561" s="381"/>
      <c r="C561" s="43"/>
      <c r="D561" s="103" t="s">
        <v>1386</v>
      </c>
      <c r="E561" s="114"/>
    </row>
    <row r="562" spans="1:5" s="40" customFormat="1" x14ac:dyDescent="0.25">
      <c r="A562" s="369"/>
      <c r="B562" s="381"/>
      <c r="C562" s="44">
        <v>1</v>
      </c>
      <c r="D562" s="104" t="s">
        <v>591</v>
      </c>
      <c r="E562" s="116"/>
    </row>
    <row r="563" spans="1:5" s="40" customFormat="1" x14ac:dyDescent="0.25">
      <c r="A563" s="369"/>
      <c r="B563" s="381"/>
      <c r="C563" s="44">
        <f>C562+1</f>
        <v>2</v>
      </c>
      <c r="D563" s="104" t="s">
        <v>592</v>
      </c>
      <c r="E563" s="116"/>
    </row>
    <row r="564" spans="1:5" s="40" customFormat="1" x14ac:dyDescent="0.25">
      <c r="A564" s="369"/>
      <c r="B564" s="381"/>
      <c r="C564" s="44">
        <f>C563+1</f>
        <v>3</v>
      </c>
      <c r="D564" s="104" t="s">
        <v>593</v>
      </c>
      <c r="E564" s="116"/>
    </row>
    <row r="565" spans="1:5" s="40" customFormat="1" ht="15.75" thickBot="1" x14ac:dyDescent="0.3">
      <c r="A565" s="370"/>
      <c r="B565" s="381"/>
      <c r="C565" s="44">
        <f>C564+1</f>
        <v>4</v>
      </c>
      <c r="D565" s="105" t="s">
        <v>594</v>
      </c>
      <c r="E565" s="120"/>
    </row>
    <row r="566" spans="1:5" x14ac:dyDescent="0.25">
      <c r="A566" s="392" t="s">
        <v>25</v>
      </c>
      <c r="B566" s="371">
        <v>19</v>
      </c>
      <c r="C566" s="43"/>
      <c r="D566" s="103" t="s">
        <v>1387</v>
      </c>
      <c r="E566" s="114"/>
    </row>
    <row r="567" spans="1:5" x14ac:dyDescent="0.25">
      <c r="A567" s="393"/>
      <c r="B567" s="372"/>
      <c r="C567" s="44">
        <v>1</v>
      </c>
      <c r="D567" s="104" t="s">
        <v>27</v>
      </c>
      <c r="E567" s="115" t="s">
        <v>1212</v>
      </c>
    </row>
    <row r="568" spans="1:5" x14ac:dyDescent="0.25">
      <c r="A568" s="393"/>
      <c r="B568" s="372"/>
      <c r="C568" s="44">
        <f>C567+1</f>
        <v>2</v>
      </c>
      <c r="D568" s="104" t="s">
        <v>28</v>
      </c>
      <c r="E568" s="115" t="s">
        <v>1213</v>
      </c>
    </row>
    <row r="569" spans="1:5" x14ac:dyDescent="0.25">
      <c r="A569" s="393"/>
      <c r="B569" s="372"/>
      <c r="C569" s="44">
        <f t="shared" ref="C569:C574" si="41">C568+1</f>
        <v>3</v>
      </c>
      <c r="D569" s="104" t="s">
        <v>29</v>
      </c>
      <c r="E569" s="116"/>
    </row>
    <row r="570" spans="1:5" x14ac:dyDescent="0.25">
      <c r="A570" s="393"/>
      <c r="B570" s="372"/>
      <c r="C570" s="44">
        <f t="shared" si="41"/>
        <v>4</v>
      </c>
      <c r="D570" s="104" t="s">
        <v>30</v>
      </c>
      <c r="E570" s="115" t="s">
        <v>1215</v>
      </c>
    </row>
    <row r="571" spans="1:5" x14ac:dyDescent="0.25">
      <c r="A571" s="393"/>
      <c r="B571" s="372"/>
      <c r="C571" s="44">
        <f t="shared" si="41"/>
        <v>5</v>
      </c>
      <c r="D571" s="104" t="s">
        <v>31</v>
      </c>
      <c r="E571" s="119"/>
    </row>
    <row r="572" spans="1:5" x14ac:dyDescent="0.25">
      <c r="A572" s="393"/>
      <c r="B572" s="372"/>
      <c r="C572" s="44">
        <f t="shared" si="41"/>
        <v>6</v>
      </c>
      <c r="D572" s="104" t="s">
        <v>32</v>
      </c>
      <c r="E572" s="115" t="s">
        <v>1216</v>
      </c>
    </row>
    <row r="573" spans="1:5" x14ac:dyDescent="0.25">
      <c r="A573" s="393"/>
      <c r="B573" s="372"/>
      <c r="C573" s="44">
        <f t="shared" si="41"/>
        <v>7</v>
      </c>
      <c r="D573" s="104" t="s">
        <v>33</v>
      </c>
      <c r="E573" s="115" t="s">
        <v>1217</v>
      </c>
    </row>
    <row r="574" spans="1:5" ht="15.75" thickBot="1" x14ac:dyDescent="0.3">
      <c r="A574" s="393"/>
      <c r="B574" s="372"/>
      <c r="C574" s="44">
        <f t="shared" si="41"/>
        <v>8</v>
      </c>
      <c r="D574" s="113" t="s">
        <v>34</v>
      </c>
      <c r="E574" s="123" t="s">
        <v>1218</v>
      </c>
    </row>
    <row r="575" spans="1:5" x14ac:dyDescent="0.25">
      <c r="A575" s="393"/>
      <c r="B575" s="372"/>
      <c r="C575" s="43"/>
      <c r="D575" s="103" t="s">
        <v>1388</v>
      </c>
      <c r="E575" s="114"/>
    </row>
    <row r="576" spans="1:5" ht="30" x14ac:dyDescent="0.25">
      <c r="A576" s="393"/>
      <c r="B576" s="372"/>
      <c r="C576" s="44">
        <v>1</v>
      </c>
      <c r="D576" s="104" t="s">
        <v>36</v>
      </c>
      <c r="E576" s="115" t="s">
        <v>1219</v>
      </c>
    </row>
    <row r="577" spans="1:5" x14ac:dyDescent="0.25">
      <c r="A577" s="393"/>
      <c r="B577" s="372"/>
      <c r="C577" s="44">
        <f>C576+1</f>
        <v>2</v>
      </c>
      <c r="D577" s="104" t="s">
        <v>37</v>
      </c>
      <c r="E577" s="115" t="s">
        <v>1220</v>
      </c>
    </row>
    <row r="578" spans="1:5" ht="30.75" thickBot="1" x14ac:dyDescent="0.3">
      <c r="A578" s="393"/>
      <c r="B578" s="372"/>
      <c r="C578" s="41">
        <f>C577+1</f>
        <v>3</v>
      </c>
      <c r="D578" s="105" t="s">
        <v>38</v>
      </c>
      <c r="E578" s="123" t="s">
        <v>1221</v>
      </c>
    </row>
    <row r="579" spans="1:5" x14ac:dyDescent="0.25">
      <c r="A579" s="393"/>
      <c r="B579" s="372"/>
      <c r="C579" s="43"/>
      <c r="D579" s="103" t="s">
        <v>1389</v>
      </c>
      <c r="E579" s="114"/>
    </row>
    <row r="580" spans="1:5" ht="30" x14ac:dyDescent="0.25">
      <c r="A580" s="393"/>
      <c r="B580" s="372"/>
      <c r="C580" s="44">
        <v>1</v>
      </c>
      <c r="D580" s="104" t="s">
        <v>40</v>
      </c>
      <c r="E580" s="468" t="s">
        <v>1223</v>
      </c>
    </row>
    <row r="581" spans="1:5" ht="30" x14ac:dyDescent="0.25">
      <c r="A581" s="393"/>
      <c r="B581" s="372"/>
      <c r="C581" s="44">
        <f>C580+1</f>
        <v>2</v>
      </c>
      <c r="D581" s="104" t="s">
        <v>41</v>
      </c>
      <c r="E581" s="468"/>
    </row>
    <row r="582" spans="1:5" ht="30.75" thickBot="1" x14ac:dyDescent="0.3">
      <c r="A582" s="393"/>
      <c r="B582" s="372"/>
      <c r="C582" s="41">
        <f>C581+1</f>
        <v>3</v>
      </c>
      <c r="D582" s="105" t="s">
        <v>42</v>
      </c>
      <c r="E582" s="469"/>
    </row>
    <row r="583" spans="1:5" x14ac:dyDescent="0.25">
      <c r="A583" s="393"/>
      <c r="B583" s="460"/>
      <c r="C583" s="43"/>
      <c r="D583" s="103" t="s">
        <v>1390</v>
      </c>
      <c r="E583" s="114"/>
    </row>
    <row r="584" spans="1:5" ht="30" x14ac:dyDescent="0.25">
      <c r="A584" s="393"/>
      <c r="B584" s="460"/>
      <c r="C584" s="100">
        <v>1</v>
      </c>
      <c r="D584" s="104" t="s">
        <v>1417</v>
      </c>
      <c r="E584" s="115" t="s">
        <v>1222</v>
      </c>
    </row>
    <row r="585" spans="1:5" x14ac:dyDescent="0.25">
      <c r="A585" s="393"/>
      <c r="B585" s="460"/>
      <c r="C585" s="97">
        <f t="shared" ref="C585:C591" si="42">C584+1</f>
        <v>2</v>
      </c>
      <c r="D585" s="104" t="s">
        <v>1418</v>
      </c>
      <c r="E585" s="116"/>
    </row>
    <row r="586" spans="1:5" x14ac:dyDescent="0.25">
      <c r="A586" s="393"/>
      <c r="B586" s="460"/>
      <c r="C586" s="102">
        <f t="shared" si="42"/>
        <v>3</v>
      </c>
      <c r="D586" s="107" t="s">
        <v>1419</v>
      </c>
      <c r="E586" s="115" t="s">
        <v>1224</v>
      </c>
    </row>
    <row r="587" spans="1:5" ht="30" x14ac:dyDescent="0.25">
      <c r="A587" s="393"/>
      <c r="B587" s="460"/>
      <c r="C587" s="101">
        <f t="shared" si="42"/>
        <v>4</v>
      </c>
      <c r="D587" s="107" t="s">
        <v>1420</v>
      </c>
      <c r="E587" s="116"/>
    </row>
    <row r="588" spans="1:5" x14ac:dyDescent="0.25">
      <c r="A588" s="393"/>
      <c r="B588" s="460"/>
      <c r="C588" s="101">
        <f t="shared" si="42"/>
        <v>5</v>
      </c>
      <c r="D588" s="107" t="s">
        <v>1421</v>
      </c>
      <c r="E588" s="115" t="s">
        <v>1225</v>
      </c>
    </row>
    <row r="589" spans="1:5" ht="15.75" thickBot="1" x14ac:dyDescent="0.3">
      <c r="A589" s="393"/>
      <c r="B589" s="372"/>
      <c r="C589" s="44">
        <f t="shared" si="42"/>
        <v>6</v>
      </c>
      <c r="D589" s="106" t="s">
        <v>1391</v>
      </c>
      <c r="E589" s="120"/>
    </row>
    <row r="590" spans="1:5" ht="30" x14ac:dyDescent="0.25">
      <c r="A590" s="393"/>
      <c r="B590" s="460"/>
      <c r="C590" s="51">
        <f t="shared" si="42"/>
        <v>7</v>
      </c>
      <c r="D590" s="104" t="s">
        <v>1392</v>
      </c>
      <c r="E590" s="134"/>
    </row>
    <row r="591" spans="1:5" ht="30.75" thickBot="1" x14ac:dyDescent="0.3">
      <c r="A591" s="394"/>
      <c r="B591" s="471"/>
      <c r="C591" s="94">
        <f t="shared" si="42"/>
        <v>8</v>
      </c>
      <c r="D591" s="105" t="s">
        <v>1393</v>
      </c>
      <c r="E591" s="120"/>
    </row>
  </sheetData>
  <mergeCells count="30">
    <mergeCell ref="A338:A405"/>
    <mergeCell ref="B338:B370"/>
    <mergeCell ref="B371:B405"/>
    <mergeCell ref="E580:E582"/>
    <mergeCell ref="A406:A469"/>
    <mergeCell ref="B406:B445"/>
    <mergeCell ref="B446:B469"/>
    <mergeCell ref="B470:B492"/>
    <mergeCell ref="A566:A591"/>
    <mergeCell ref="B566:B591"/>
    <mergeCell ref="B493:B503"/>
    <mergeCell ref="B504:B530"/>
    <mergeCell ref="B531:B565"/>
    <mergeCell ref="A470:A492"/>
    <mergeCell ref="A493:A503"/>
    <mergeCell ref="A504:A565"/>
    <mergeCell ref="A2:A90"/>
    <mergeCell ref="B2:B38"/>
    <mergeCell ref="B40:B90"/>
    <mergeCell ref="A91:A175"/>
    <mergeCell ref="B91:B132"/>
    <mergeCell ref="B133:B175"/>
    <mergeCell ref="A295:A337"/>
    <mergeCell ref="B295:B317"/>
    <mergeCell ref="B318:B337"/>
    <mergeCell ref="A176:A294"/>
    <mergeCell ref="B176:B188"/>
    <mergeCell ref="B189:B228"/>
    <mergeCell ref="B229:B278"/>
    <mergeCell ref="B279:B294"/>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D164-4AE7-4BB3-A8D7-491E8433AED2}">
  <dimension ref="A1:G617"/>
  <sheetViews>
    <sheetView zoomScale="120" zoomScaleNormal="120" workbookViewId="0">
      <pane xSplit="2" ySplit="1" topLeftCell="C2" activePane="bottomRight" state="frozen"/>
      <selection activeCell="J8" sqref="J8"/>
      <selection pane="topRight" activeCell="J8" sqref="J8"/>
      <selection pane="bottomLeft" activeCell="J8" sqref="J8"/>
      <selection pane="bottomRight" activeCell="D5" sqref="D5"/>
    </sheetView>
  </sheetViews>
  <sheetFormatPr defaultRowHeight="15" x14ac:dyDescent="0.25"/>
  <cols>
    <col min="2" max="2" width="8.42578125" style="59" bestFit="1" customWidth="1"/>
    <col min="3" max="3" width="118.7109375" style="42" customWidth="1"/>
    <col min="5" max="5" width="129.7109375" customWidth="1"/>
    <col min="6" max="6" width="53.42578125" customWidth="1"/>
  </cols>
  <sheetData>
    <row r="1" spans="1:3" ht="15.75" thickBot="1" x14ac:dyDescent="0.3">
      <c r="B1" s="228" t="s">
        <v>24</v>
      </c>
      <c r="C1" s="211" t="s">
        <v>1443</v>
      </c>
    </row>
    <row r="2" spans="1:3" s="40" customFormat="1" x14ac:dyDescent="0.25">
      <c r="A2" s="476" t="s">
        <v>0</v>
      </c>
      <c r="B2" s="302"/>
      <c r="C2" s="103" t="s">
        <v>1482</v>
      </c>
    </row>
    <row r="3" spans="1:3" s="40" customFormat="1" x14ac:dyDescent="0.25">
      <c r="A3" s="477"/>
      <c r="B3" s="303">
        <v>1</v>
      </c>
      <c r="C3" s="48" t="s">
        <v>1489</v>
      </c>
    </row>
    <row r="4" spans="1:3" s="40" customFormat="1" ht="30" x14ac:dyDescent="0.25">
      <c r="A4" s="477"/>
      <c r="B4" s="303">
        <f>B3+1</f>
        <v>2</v>
      </c>
      <c r="C4" s="48" t="s">
        <v>1490</v>
      </c>
    </row>
    <row r="5" spans="1:3" s="40" customFormat="1" ht="30" x14ac:dyDescent="0.25">
      <c r="A5" s="477"/>
      <c r="B5" s="303">
        <v>3</v>
      </c>
      <c r="C5" s="48" t="s">
        <v>1491</v>
      </c>
    </row>
    <row r="6" spans="1:3" s="40" customFormat="1" x14ac:dyDescent="0.25">
      <c r="A6" s="477"/>
      <c r="B6" s="303">
        <v>4</v>
      </c>
      <c r="C6" s="48" t="s">
        <v>2084</v>
      </c>
    </row>
    <row r="7" spans="1:3" s="40" customFormat="1" x14ac:dyDescent="0.25">
      <c r="A7" s="477"/>
      <c r="B7" s="303">
        <v>5</v>
      </c>
      <c r="C7" s="48" t="s">
        <v>1492</v>
      </c>
    </row>
    <row r="8" spans="1:3" s="40" customFormat="1" ht="15.75" thickBot="1" x14ac:dyDescent="0.3">
      <c r="A8" s="477"/>
      <c r="B8" s="303">
        <f>B7+1</f>
        <v>6</v>
      </c>
      <c r="C8" s="227" t="s">
        <v>1493</v>
      </c>
    </row>
    <row r="9" spans="1:3" s="40" customFormat="1" x14ac:dyDescent="0.25">
      <c r="A9" s="477"/>
      <c r="B9" s="302"/>
      <c r="C9" s="92" t="s">
        <v>1483</v>
      </c>
    </row>
    <row r="10" spans="1:3" s="40" customFormat="1" x14ac:dyDescent="0.25">
      <c r="A10" s="477"/>
      <c r="B10" s="304">
        <v>1</v>
      </c>
      <c r="C10" s="93" t="s">
        <v>1494</v>
      </c>
    </row>
    <row r="11" spans="1:3" s="40" customFormat="1" x14ac:dyDescent="0.25">
      <c r="A11" s="477"/>
      <c r="B11" s="304">
        <f>B10+1</f>
        <v>2</v>
      </c>
      <c r="C11" s="93" t="s">
        <v>1495</v>
      </c>
    </row>
    <row r="12" spans="1:3" s="40" customFormat="1" x14ac:dyDescent="0.25">
      <c r="A12" s="477"/>
      <c r="B12" s="304">
        <f t="shared" ref="B12:B23" si="0">B11+1</f>
        <v>3</v>
      </c>
      <c r="C12" s="93" t="s">
        <v>1496</v>
      </c>
    </row>
    <row r="13" spans="1:3" s="40" customFormat="1" x14ac:dyDescent="0.25">
      <c r="A13" s="477"/>
      <c r="B13" s="304">
        <f t="shared" si="0"/>
        <v>4</v>
      </c>
      <c r="C13" s="93" t="s">
        <v>1497</v>
      </c>
    </row>
    <row r="14" spans="1:3" s="40" customFormat="1" x14ac:dyDescent="0.25">
      <c r="A14" s="477"/>
      <c r="B14" s="304">
        <f t="shared" si="0"/>
        <v>5</v>
      </c>
      <c r="C14" s="93" t="s">
        <v>1498</v>
      </c>
    </row>
    <row r="15" spans="1:3" s="40" customFormat="1" x14ac:dyDescent="0.25">
      <c r="A15" s="477"/>
      <c r="B15" s="304">
        <f t="shared" si="0"/>
        <v>6</v>
      </c>
      <c r="C15" s="93" t="s">
        <v>1499</v>
      </c>
    </row>
    <row r="16" spans="1:3" s="40" customFormat="1" x14ac:dyDescent="0.25">
      <c r="A16" s="477"/>
      <c r="B16" s="304">
        <f t="shared" si="0"/>
        <v>7</v>
      </c>
      <c r="C16" s="93" t="s">
        <v>1500</v>
      </c>
    </row>
    <row r="17" spans="1:3" s="40" customFormat="1" x14ac:dyDescent="0.25">
      <c r="A17" s="477"/>
      <c r="B17" s="304">
        <f t="shared" si="0"/>
        <v>8</v>
      </c>
      <c r="C17" s="93" t="s">
        <v>1501</v>
      </c>
    </row>
    <row r="18" spans="1:3" s="40" customFormat="1" x14ac:dyDescent="0.25">
      <c r="A18" s="477"/>
      <c r="B18" s="304">
        <f t="shared" si="0"/>
        <v>9</v>
      </c>
      <c r="C18" s="93" t="s">
        <v>1502</v>
      </c>
    </row>
    <row r="19" spans="1:3" s="40" customFormat="1" x14ac:dyDescent="0.25">
      <c r="A19" s="477"/>
      <c r="B19" s="304">
        <f t="shared" si="0"/>
        <v>10</v>
      </c>
      <c r="C19" s="93" t="s">
        <v>1503</v>
      </c>
    </row>
    <row r="20" spans="1:3" s="40" customFormat="1" x14ac:dyDescent="0.25">
      <c r="A20" s="477"/>
      <c r="B20" s="304">
        <f t="shared" si="0"/>
        <v>11</v>
      </c>
      <c r="C20" s="93" t="s">
        <v>1504</v>
      </c>
    </row>
    <row r="21" spans="1:3" s="40" customFormat="1" x14ac:dyDescent="0.25">
      <c r="A21" s="477"/>
      <c r="B21" s="304">
        <f t="shared" si="0"/>
        <v>12</v>
      </c>
      <c r="C21" s="93" t="s">
        <v>1505</v>
      </c>
    </row>
    <row r="22" spans="1:3" s="40" customFormat="1" x14ac:dyDescent="0.25">
      <c r="A22" s="477"/>
      <c r="B22" s="304">
        <f t="shared" si="0"/>
        <v>13</v>
      </c>
      <c r="C22" s="93" t="s">
        <v>1506</v>
      </c>
    </row>
    <row r="23" spans="1:3" s="40" customFormat="1" ht="15.75" thickBot="1" x14ac:dyDescent="0.3">
      <c r="A23" s="477"/>
      <c r="B23" s="305">
        <f t="shared" si="0"/>
        <v>14</v>
      </c>
      <c r="C23" s="95" t="s">
        <v>1507</v>
      </c>
    </row>
    <row r="24" spans="1:3" s="40" customFormat="1" x14ac:dyDescent="0.25">
      <c r="A24" s="477"/>
      <c r="B24" s="302"/>
      <c r="C24" s="103" t="s">
        <v>1484</v>
      </c>
    </row>
    <row r="25" spans="1:3" s="40" customFormat="1" x14ac:dyDescent="0.25">
      <c r="A25" s="477"/>
      <c r="B25" s="303">
        <f>B24+1</f>
        <v>1</v>
      </c>
      <c r="C25" s="104" t="s">
        <v>1508</v>
      </c>
    </row>
    <row r="26" spans="1:3" s="40" customFormat="1" ht="30" x14ac:dyDescent="0.25">
      <c r="A26" s="477"/>
      <c r="B26" s="303">
        <f>B25+1</f>
        <v>2</v>
      </c>
      <c r="C26" s="104" t="s">
        <v>1509</v>
      </c>
    </row>
    <row r="27" spans="1:3" s="40" customFormat="1" x14ac:dyDescent="0.25">
      <c r="A27" s="477"/>
      <c r="B27" s="303">
        <f t="shared" ref="B27:B38" si="1">B26+1</f>
        <v>3</v>
      </c>
      <c r="C27" s="104" t="s">
        <v>1510</v>
      </c>
    </row>
    <row r="28" spans="1:3" s="40" customFormat="1" x14ac:dyDescent="0.25">
      <c r="A28" s="477"/>
      <c r="B28" s="303">
        <f t="shared" si="1"/>
        <v>4</v>
      </c>
      <c r="C28" s="104" t="s">
        <v>1283</v>
      </c>
    </row>
    <row r="29" spans="1:3" s="40" customFormat="1" x14ac:dyDescent="0.25">
      <c r="A29" s="477"/>
      <c r="B29" s="303">
        <f t="shared" si="1"/>
        <v>5</v>
      </c>
      <c r="C29" s="104" t="s">
        <v>1511</v>
      </c>
    </row>
    <row r="30" spans="1:3" s="40" customFormat="1" x14ac:dyDescent="0.25">
      <c r="A30" s="477"/>
      <c r="B30" s="303">
        <f t="shared" si="1"/>
        <v>6</v>
      </c>
      <c r="C30" s="104" t="s">
        <v>1512</v>
      </c>
    </row>
    <row r="31" spans="1:3" s="40" customFormat="1" x14ac:dyDescent="0.25">
      <c r="A31" s="477"/>
      <c r="B31" s="303">
        <f t="shared" si="1"/>
        <v>7</v>
      </c>
      <c r="C31" s="104" t="s">
        <v>1513</v>
      </c>
    </row>
    <row r="32" spans="1:3" s="40" customFormat="1" x14ac:dyDescent="0.25">
      <c r="A32" s="477"/>
      <c r="B32" s="303">
        <f t="shared" si="1"/>
        <v>8</v>
      </c>
      <c r="C32" s="104" t="s">
        <v>1514</v>
      </c>
    </row>
    <row r="33" spans="1:3" s="40" customFormat="1" x14ac:dyDescent="0.25">
      <c r="A33" s="477"/>
      <c r="B33" s="303">
        <f t="shared" si="1"/>
        <v>9</v>
      </c>
      <c r="C33" s="104" t="s">
        <v>1515</v>
      </c>
    </row>
    <row r="34" spans="1:3" s="40" customFormat="1" x14ac:dyDescent="0.25">
      <c r="A34" s="477"/>
      <c r="B34" s="303">
        <f t="shared" si="1"/>
        <v>10</v>
      </c>
      <c r="C34" s="104" t="s">
        <v>1516</v>
      </c>
    </row>
    <row r="35" spans="1:3" s="40" customFormat="1" x14ac:dyDescent="0.25">
      <c r="A35" s="477"/>
      <c r="B35" s="303">
        <f t="shared" si="1"/>
        <v>11</v>
      </c>
      <c r="C35" s="225" t="s">
        <v>1517</v>
      </c>
    </row>
    <row r="36" spans="1:3" s="40" customFormat="1" x14ac:dyDescent="0.25">
      <c r="A36" s="477"/>
      <c r="B36" s="303">
        <f t="shared" si="1"/>
        <v>12</v>
      </c>
      <c r="C36" s="104" t="s">
        <v>1518</v>
      </c>
    </row>
    <row r="37" spans="1:3" s="40" customFormat="1" x14ac:dyDescent="0.25">
      <c r="A37" s="477"/>
      <c r="B37" s="303">
        <f t="shared" si="1"/>
        <v>13</v>
      </c>
      <c r="C37" s="104" t="s">
        <v>1519</v>
      </c>
    </row>
    <row r="38" spans="1:3" s="40" customFormat="1" ht="30.75" thickBot="1" x14ac:dyDescent="0.3">
      <c r="A38" s="477"/>
      <c r="B38" s="303">
        <f t="shared" si="1"/>
        <v>14</v>
      </c>
      <c r="C38" s="107" t="s">
        <v>1520</v>
      </c>
    </row>
    <row r="39" spans="1:3" s="40" customFormat="1" x14ac:dyDescent="0.25">
      <c r="A39" s="477"/>
      <c r="B39" s="302"/>
      <c r="C39" s="92" t="s">
        <v>1485</v>
      </c>
    </row>
    <row r="40" spans="1:3" s="40" customFormat="1" ht="30" x14ac:dyDescent="0.25">
      <c r="A40" s="477"/>
      <c r="B40" s="303">
        <v>1</v>
      </c>
      <c r="C40" s="93" t="s">
        <v>1521</v>
      </c>
    </row>
    <row r="41" spans="1:3" s="40" customFormat="1" x14ac:dyDescent="0.25">
      <c r="A41" s="477"/>
      <c r="B41" s="303">
        <f>B40+1</f>
        <v>2</v>
      </c>
      <c r="C41" s="93" t="s">
        <v>1522</v>
      </c>
    </row>
    <row r="42" spans="1:3" s="40" customFormat="1" ht="30" x14ac:dyDescent="0.25">
      <c r="A42" s="477"/>
      <c r="B42" s="303">
        <f t="shared" ref="B42:B55" si="2">B41+1</f>
        <v>3</v>
      </c>
      <c r="C42" s="93" t="s">
        <v>1523</v>
      </c>
    </row>
    <row r="43" spans="1:3" s="40" customFormat="1" ht="30" x14ac:dyDescent="0.25">
      <c r="A43" s="477"/>
      <c r="B43" s="303">
        <f t="shared" si="2"/>
        <v>4</v>
      </c>
      <c r="C43" s="93" t="s">
        <v>1524</v>
      </c>
    </row>
    <row r="44" spans="1:3" s="40" customFormat="1" ht="30" x14ac:dyDescent="0.25">
      <c r="A44" s="477"/>
      <c r="B44" s="303">
        <f t="shared" si="2"/>
        <v>5</v>
      </c>
      <c r="C44" s="93" t="s">
        <v>1525</v>
      </c>
    </row>
    <row r="45" spans="1:3" s="40" customFormat="1" x14ac:dyDescent="0.25">
      <c r="A45" s="477"/>
      <c r="B45" s="303">
        <f t="shared" si="2"/>
        <v>6</v>
      </c>
      <c r="C45" s="93" t="s">
        <v>1526</v>
      </c>
    </row>
    <row r="46" spans="1:3" s="40" customFormat="1" ht="30" x14ac:dyDescent="0.25">
      <c r="A46" s="477"/>
      <c r="B46" s="303">
        <f t="shared" si="2"/>
        <v>7</v>
      </c>
      <c r="C46" s="93" t="s">
        <v>1527</v>
      </c>
    </row>
    <row r="47" spans="1:3" s="40" customFormat="1" x14ac:dyDescent="0.25">
      <c r="A47" s="477"/>
      <c r="B47" s="303">
        <f t="shared" si="2"/>
        <v>8</v>
      </c>
      <c r="C47" s="93" t="s">
        <v>1528</v>
      </c>
    </row>
    <row r="48" spans="1:3" s="40" customFormat="1" x14ac:dyDescent="0.25">
      <c r="A48" s="477"/>
      <c r="B48" s="303">
        <f t="shared" si="2"/>
        <v>9</v>
      </c>
      <c r="C48" s="93" t="s">
        <v>1529</v>
      </c>
    </row>
    <row r="49" spans="1:3" s="40" customFormat="1" x14ac:dyDescent="0.25">
      <c r="A49" s="477"/>
      <c r="B49" s="303">
        <f t="shared" si="2"/>
        <v>10</v>
      </c>
      <c r="C49" s="93" t="s">
        <v>1530</v>
      </c>
    </row>
    <row r="50" spans="1:3" s="40" customFormat="1" x14ac:dyDescent="0.25">
      <c r="A50" s="477"/>
      <c r="B50" s="303">
        <f t="shared" si="2"/>
        <v>11</v>
      </c>
      <c r="C50" s="93" t="s">
        <v>1531</v>
      </c>
    </row>
    <row r="51" spans="1:3" s="40" customFormat="1" ht="30" x14ac:dyDescent="0.25">
      <c r="A51" s="477"/>
      <c r="B51" s="303">
        <f t="shared" si="2"/>
        <v>12</v>
      </c>
      <c r="C51" s="93" t="s">
        <v>1532</v>
      </c>
    </row>
    <row r="52" spans="1:3" s="40" customFormat="1" x14ac:dyDescent="0.25">
      <c r="A52" s="477"/>
      <c r="B52" s="303">
        <f t="shared" si="2"/>
        <v>13</v>
      </c>
      <c r="C52" s="93" t="s">
        <v>1533</v>
      </c>
    </row>
    <row r="53" spans="1:3" s="40" customFormat="1" x14ac:dyDescent="0.25">
      <c r="A53" s="477"/>
      <c r="B53" s="303">
        <f t="shared" si="2"/>
        <v>14</v>
      </c>
      <c r="C53" s="93" t="s">
        <v>1534</v>
      </c>
    </row>
    <row r="54" spans="1:3" s="40" customFormat="1" ht="30" x14ac:dyDescent="0.25">
      <c r="A54" s="477"/>
      <c r="B54" s="303">
        <f t="shared" si="2"/>
        <v>15</v>
      </c>
      <c r="C54" s="93" t="s">
        <v>1535</v>
      </c>
    </row>
    <row r="55" spans="1:3" s="40" customFormat="1" ht="15.75" thickBot="1" x14ac:dyDescent="0.3">
      <c r="A55" s="477"/>
      <c r="B55" s="303">
        <f t="shared" si="2"/>
        <v>16</v>
      </c>
      <c r="C55" s="93" t="s">
        <v>1536</v>
      </c>
    </row>
    <row r="56" spans="1:3" s="40" customFormat="1" x14ac:dyDescent="0.25">
      <c r="A56" s="477"/>
      <c r="B56" s="302"/>
      <c r="C56" s="103" t="s">
        <v>1486</v>
      </c>
    </row>
    <row r="57" spans="1:3" s="40" customFormat="1" ht="30" x14ac:dyDescent="0.25">
      <c r="A57" s="477"/>
      <c r="B57" s="303">
        <v>1</v>
      </c>
      <c r="C57" s="104" t="s">
        <v>1537</v>
      </c>
    </row>
    <row r="58" spans="1:3" s="40" customFormat="1" x14ac:dyDescent="0.25">
      <c r="A58" s="477"/>
      <c r="B58" s="303">
        <f>B57+1</f>
        <v>2</v>
      </c>
      <c r="C58" s="104" t="s">
        <v>1538</v>
      </c>
    </row>
    <row r="59" spans="1:3" s="40" customFormat="1" x14ac:dyDescent="0.25">
      <c r="A59" s="477"/>
      <c r="B59" s="303">
        <f t="shared" ref="B59:B66" si="3">B58+1</f>
        <v>3</v>
      </c>
      <c r="C59" s="104" t="s">
        <v>1539</v>
      </c>
    </row>
    <row r="60" spans="1:3" s="40" customFormat="1" x14ac:dyDescent="0.25">
      <c r="A60" s="477"/>
      <c r="B60" s="303">
        <f t="shared" si="3"/>
        <v>4</v>
      </c>
      <c r="C60" s="104" t="s">
        <v>1540</v>
      </c>
    </row>
    <row r="61" spans="1:3" s="40" customFormat="1" x14ac:dyDescent="0.25">
      <c r="A61" s="477"/>
      <c r="B61" s="303">
        <f t="shared" si="3"/>
        <v>5</v>
      </c>
      <c r="C61" s="104" t="s">
        <v>1541</v>
      </c>
    </row>
    <row r="62" spans="1:3" s="40" customFormat="1" x14ac:dyDescent="0.25">
      <c r="A62" s="477"/>
      <c r="B62" s="303">
        <f t="shared" si="3"/>
        <v>6</v>
      </c>
      <c r="C62" s="104" t="s">
        <v>1542</v>
      </c>
    </row>
    <row r="63" spans="1:3" s="40" customFormat="1" x14ac:dyDescent="0.25">
      <c r="A63" s="477"/>
      <c r="B63" s="303">
        <f t="shared" si="3"/>
        <v>7</v>
      </c>
      <c r="C63" s="104" t="s">
        <v>1543</v>
      </c>
    </row>
    <row r="64" spans="1:3" s="40" customFormat="1" ht="30" x14ac:dyDescent="0.25">
      <c r="A64" s="477"/>
      <c r="B64" s="303">
        <f t="shared" si="3"/>
        <v>8</v>
      </c>
      <c r="C64" s="104" t="s">
        <v>1544</v>
      </c>
    </row>
    <row r="65" spans="1:3" s="40" customFormat="1" x14ac:dyDescent="0.25">
      <c r="A65" s="477"/>
      <c r="B65" s="303">
        <f t="shared" si="3"/>
        <v>9</v>
      </c>
      <c r="C65" s="104" t="s">
        <v>1545</v>
      </c>
    </row>
    <row r="66" spans="1:3" s="40" customFormat="1" ht="30.75" thickBot="1" x14ac:dyDescent="0.3">
      <c r="A66" s="477"/>
      <c r="B66" s="303">
        <f t="shared" si="3"/>
        <v>10</v>
      </c>
      <c r="C66" s="105" t="s">
        <v>1546</v>
      </c>
    </row>
    <row r="67" spans="1:3" s="40" customFormat="1" x14ac:dyDescent="0.25">
      <c r="A67" s="477"/>
      <c r="B67" s="306"/>
      <c r="C67" s="103" t="s">
        <v>1487</v>
      </c>
    </row>
    <row r="68" spans="1:3" s="40" customFormat="1" ht="30" x14ac:dyDescent="0.25">
      <c r="A68" s="477"/>
      <c r="B68" s="303">
        <v>1</v>
      </c>
      <c r="C68" s="104" t="s">
        <v>120</v>
      </c>
    </row>
    <row r="69" spans="1:3" s="40" customFormat="1" x14ac:dyDescent="0.25">
      <c r="A69" s="477"/>
      <c r="B69" s="303">
        <f>B68+1</f>
        <v>2</v>
      </c>
      <c r="C69" s="104" t="s">
        <v>1547</v>
      </c>
    </row>
    <row r="70" spans="1:3" s="40" customFormat="1" ht="30" x14ac:dyDescent="0.25">
      <c r="A70" s="477"/>
      <c r="B70" s="303">
        <f t="shared" ref="B70:B80" si="4">B69+1</f>
        <v>3</v>
      </c>
      <c r="C70" s="104" t="s">
        <v>1548</v>
      </c>
    </row>
    <row r="71" spans="1:3" s="40" customFormat="1" ht="30" x14ac:dyDescent="0.25">
      <c r="A71" s="477"/>
      <c r="B71" s="303">
        <f t="shared" si="4"/>
        <v>4</v>
      </c>
      <c r="C71" s="104" t="s">
        <v>1549</v>
      </c>
    </row>
    <row r="72" spans="1:3" s="40" customFormat="1" x14ac:dyDescent="0.25">
      <c r="A72" s="477"/>
      <c r="B72" s="303">
        <f t="shared" si="4"/>
        <v>5</v>
      </c>
      <c r="C72" s="104" t="s">
        <v>1550</v>
      </c>
    </row>
    <row r="73" spans="1:3" s="40" customFormat="1" x14ac:dyDescent="0.25">
      <c r="A73" s="477"/>
      <c r="B73" s="303">
        <f t="shared" si="4"/>
        <v>6</v>
      </c>
      <c r="C73" s="104" t="s">
        <v>1551</v>
      </c>
    </row>
    <row r="74" spans="1:3" s="40" customFormat="1" ht="45" x14ac:dyDescent="0.25">
      <c r="A74" s="477"/>
      <c r="B74" s="303">
        <f t="shared" si="4"/>
        <v>7</v>
      </c>
      <c r="C74" s="104" t="s">
        <v>1552</v>
      </c>
    </row>
    <row r="75" spans="1:3" s="40" customFormat="1" ht="45" x14ac:dyDescent="0.25">
      <c r="A75" s="477"/>
      <c r="B75" s="303">
        <f t="shared" si="4"/>
        <v>8</v>
      </c>
      <c r="C75" s="104" t="s">
        <v>1553</v>
      </c>
    </row>
    <row r="76" spans="1:3" s="40" customFormat="1" ht="30" x14ac:dyDescent="0.25">
      <c r="A76" s="477"/>
      <c r="B76" s="303">
        <f t="shared" si="4"/>
        <v>9</v>
      </c>
      <c r="C76" s="104" t="s">
        <v>1554</v>
      </c>
    </row>
    <row r="77" spans="1:3" s="40" customFormat="1" ht="45" x14ac:dyDescent="0.25">
      <c r="A77" s="477"/>
      <c r="B77" s="303">
        <f t="shared" si="4"/>
        <v>10</v>
      </c>
      <c r="C77" s="104" t="s">
        <v>1555</v>
      </c>
    </row>
    <row r="78" spans="1:3" s="40" customFormat="1" ht="30" x14ac:dyDescent="0.25">
      <c r="A78" s="477"/>
      <c r="B78" s="303">
        <f t="shared" si="4"/>
        <v>11</v>
      </c>
      <c r="C78" s="104" t="s">
        <v>1556</v>
      </c>
    </row>
    <row r="79" spans="1:3" s="40" customFormat="1" ht="30" x14ac:dyDescent="0.25">
      <c r="A79" s="477"/>
      <c r="B79" s="303">
        <f t="shared" si="4"/>
        <v>12</v>
      </c>
      <c r="C79" s="104" t="s">
        <v>1557</v>
      </c>
    </row>
    <row r="80" spans="1:3" s="40" customFormat="1" ht="15.75" thickBot="1" x14ac:dyDescent="0.3">
      <c r="A80" s="477"/>
      <c r="B80" s="303">
        <f t="shared" si="4"/>
        <v>13</v>
      </c>
      <c r="C80" s="105" t="s">
        <v>1558</v>
      </c>
    </row>
    <row r="81" spans="1:3" s="40" customFormat="1" x14ac:dyDescent="0.25">
      <c r="A81" s="477"/>
      <c r="B81" s="302"/>
      <c r="C81" s="103" t="s">
        <v>1488</v>
      </c>
    </row>
    <row r="82" spans="1:3" s="40" customFormat="1" x14ac:dyDescent="0.25">
      <c r="A82" s="477"/>
      <c r="B82" s="303">
        <v>1</v>
      </c>
      <c r="C82" s="104" t="s">
        <v>1559</v>
      </c>
    </row>
    <row r="83" spans="1:3" s="40" customFormat="1" x14ac:dyDescent="0.25">
      <c r="A83" s="477"/>
      <c r="B83" s="303">
        <f>B82+1</f>
        <v>2</v>
      </c>
      <c r="C83" s="104" t="s">
        <v>1560</v>
      </c>
    </row>
    <row r="84" spans="1:3" s="40" customFormat="1" ht="30" x14ac:dyDescent="0.25">
      <c r="A84" s="477"/>
      <c r="B84" s="303">
        <f t="shared" ref="B84:B89" si="5">B83+1</f>
        <v>3</v>
      </c>
      <c r="C84" s="104" t="s">
        <v>1561</v>
      </c>
    </row>
    <row r="85" spans="1:3" s="40" customFormat="1" x14ac:dyDescent="0.25">
      <c r="A85" s="477"/>
      <c r="B85" s="303">
        <f t="shared" si="5"/>
        <v>4</v>
      </c>
      <c r="C85" s="104" t="s">
        <v>1562</v>
      </c>
    </row>
    <row r="86" spans="1:3" s="40" customFormat="1" ht="30" x14ac:dyDescent="0.25">
      <c r="A86" s="477"/>
      <c r="B86" s="303">
        <f t="shared" si="5"/>
        <v>5</v>
      </c>
      <c r="C86" s="104" t="s">
        <v>1563</v>
      </c>
    </row>
    <row r="87" spans="1:3" s="40" customFormat="1" ht="30" x14ac:dyDescent="0.25">
      <c r="A87" s="477"/>
      <c r="B87" s="303">
        <f t="shared" si="5"/>
        <v>6</v>
      </c>
      <c r="C87" s="104" t="s">
        <v>1564</v>
      </c>
    </row>
    <row r="88" spans="1:3" s="40" customFormat="1" ht="30" x14ac:dyDescent="0.25">
      <c r="A88" s="477"/>
      <c r="B88" s="303">
        <f t="shared" si="5"/>
        <v>7</v>
      </c>
      <c r="C88" s="104" t="s">
        <v>1565</v>
      </c>
    </row>
    <row r="89" spans="1:3" s="40" customFormat="1" ht="15.75" thickBot="1" x14ac:dyDescent="0.3">
      <c r="A89" s="478"/>
      <c r="B89" s="303">
        <f t="shared" si="5"/>
        <v>8</v>
      </c>
      <c r="C89" s="105" t="s">
        <v>1566</v>
      </c>
    </row>
    <row r="90" spans="1:3" s="40" customFormat="1" x14ac:dyDescent="0.25">
      <c r="A90" s="479" t="s">
        <v>1</v>
      </c>
      <c r="B90" s="307"/>
      <c r="C90" s="103" t="s">
        <v>1567</v>
      </c>
    </row>
    <row r="91" spans="1:3" s="40" customFormat="1" x14ac:dyDescent="0.25">
      <c r="A91" s="479"/>
      <c r="B91" s="308">
        <v>1</v>
      </c>
      <c r="C91" s="104" t="s">
        <v>1579</v>
      </c>
    </row>
    <row r="92" spans="1:3" s="40" customFormat="1" x14ac:dyDescent="0.25">
      <c r="A92" s="479"/>
      <c r="B92" s="308">
        <f>B91+1</f>
        <v>2</v>
      </c>
      <c r="C92" s="104" t="s">
        <v>1580</v>
      </c>
    </row>
    <row r="93" spans="1:3" s="40" customFormat="1" x14ac:dyDescent="0.25">
      <c r="A93" s="479"/>
      <c r="B93" s="308">
        <f>B92+1</f>
        <v>3</v>
      </c>
      <c r="C93" s="104" t="s">
        <v>1581</v>
      </c>
    </row>
    <row r="94" spans="1:3" s="40" customFormat="1" x14ac:dyDescent="0.25">
      <c r="A94" s="479"/>
      <c r="B94" s="308">
        <f>B93+1</f>
        <v>4</v>
      </c>
      <c r="C94" s="104" t="s">
        <v>1582</v>
      </c>
    </row>
    <row r="95" spans="1:3" s="40" customFormat="1" x14ac:dyDescent="0.25">
      <c r="A95" s="479"/>
      <c r="B95" s="308">
        <f>B94+1</f>
        <v>5</v>
      </c>
      <c r="C95" s="104" t="s">
        <v>1583</v>
      </c>
    </row>
    <row r="96" spans="1:3" s="40" customFormat="1" ht="15.75" thickBot="1" x14ac:dyDescent="0.3">
      <c r="A96" s="479"/>
      <c r="B96" s="308">
        <f>B95+1</f>
        <v>6</v>
      </c>
      <c r="C96" s="105" t="s">
        <v>1584</v>
      </c>
    </row>
    <row r="97" spans="1:3" s="40" customFormat="1" x14ac:dyDescent="0.25">
      <c r="A97" s="479"/>
      <c r="B97" s="307"/>
      <c r="C97" s="103" t="s">
        <v>1568</v>
      </c>
    </row>
    <row r="98" spans="1:3" s="40" customFormat="1" x14ac:dyDescent="0.25">
      <c r="A98" s="479"/>
      <c r="B98" s="308">
        <v>1</v>
      </c>
      <c r="C98" s="104" t="s">
        <v>1585</v>
      </c>
    </row>
    <row r="99" spans="1:3" s="40" customFormat="1" ht="30" x14ac:dyDescent="0.25">
      <c r="A99" s="479"/>
      <c r="B99" s="308">
        <f>B98+1</f>
        <v>2</v>
      </c>
      <c r="C99" s="104" t="s">
        <v>1586</v>
      </c>
    </row>
    <row r="100" spans="1:3" s="40" customFormat="1" x14ac:dyDescent="0.25">
      <c r="A100" s="479"/>
      <c r="B100" s="308">
        <f t="shared" ref="B100:B105" si="6">B99+1</f>
        <v>3</v>
      </c>
      <c r="C100" s="104" t="s">
        <v>1587</v>
      </c>
    </row>
    <row r="101" spans="1:3" s="40" customFormat="1" x14ac:dyDescent="0.25">
      <c r="A101" s="479"/>
      <c r="B101" s="308">
        <f t="shared" si="6"/>
        <v>4</v>
      </c>
      <c r="C101" s="104" t="s">
        <v>1588</v>
      </c>
    </row>
    <row r="102" spans="1:3" s="40" customFormat="1" x14ac:dyDescent="0.25">
      <c r="A102" s="479"/>
      <c r="B102" s="308">
        <f t="shared" si="6"/>
        <v>5</v>
      </c>
      <c r="C102" s="104" t="s">
        <v>1589</v>
      </c>
    </row>
    <row r="103" spans="1:3" s="40" customFormat="1" x14ac:dyDescent="0.25">
      <c r="A103" s="479"/>
      <c r="B103" s="308">
        <f t="shared" si="6"/>
        <v>6</v>
      </c>
      <c r="C103" s="104" t="s">
        <v>1590</v>
      </c>
    </row>
    <row r="104" spans="1:3" s="40" customFormat="1" x14ac:dyDescent="0.25">
      <c r="A104" s="479"/>
      <c r="B104" s="308">
        <f t="shared" si="6"/>
        <v>7</v>
      </c>
      <c r="C104" s="104" t="s">
        <v>1591</v>
      </c>
    </row>
    <row r="105" spans="1:3" s="40" customFormat="1" ht="15.75" thickBot="1" x14ac:dyDescent="0.3">
      <c r="A105" s="479"/>
      <c r="B105" s="308">
        <f t="shared" si="6"/>
        <v>8</v>
      </c>
      <c r="C105" s="105" t="s">
        <v>1592</v>
      </c>
    </row>
    <row r="106" spans="1:3" s="40" customFormat="1" x14ac:dyDescent="0.25">
      <c r="A106" s="479"/>
      <c r="B106" s="307"/>
      <c r="C106" s="103" t="s">
        <v>1569</v>
      </c>
    </row>
    <row r="107" spans="1:3" s="40" customFormat="1" x14ac:dyDescent="0.25">
      <c r="A107" s="479"/>
      <c r="B107" s="309">
        <v>1</v>
      </c>
      <c r="C107" s="104" t="s">
        <v>1593</v>
      </c>
    </row>
    <row r="108" spans="1:3" s="40" customFormat="1" x14ac:dyDescent="0.25">
      <c r="A108" s="479"/>
      <c r="B108" s="308">
        <f>B107+1</f>
        <v>2</v>
      </c>
      <c r="C108" s="104" t="s">
        <v>1594</v>
      </c>
    </row>
    <row r="109" spans="1:3" s="40" customFormat="1" x14ac:dyDescent="0.25">
      <c r="A109" s="479"/>
      <c r="B109" s="308">
        <f t="shared" ref="B109:B121" si="7">B108+1</f>
        <v>3</v>
      </c>
      <c r="C109" s="104" t="s">
        <v>1595</v>
      </c>
    </row>
    <row r="110" spans="1:3" s="40" customFormat="1" x14ac:dyDescent="0.25">
      <c r="A110" s="479"/>
      <c r="B110" s="308">
        <f t="shared" si="7"/>
        <v>4</v>
      </c>
      <c r="C110" s="104" t="s">
        <v>1596</v>
      </c>
    </row>
    <row r="111" spans="1:3" s="40" customFormat="1" x14ac:dyDescent="0.25">
      <c r="A111" s="479"/>
      <c r="B111" s="308">
        <f t="shared" si="7"/>
        <v>5</v>
      </c>
      <c r="C111" s="104" t="s">
        <v>1597</v>
      </c>
    </row>
    <row r="112" spans="1:3" s="40" customFormat="1" x14ac:dyDescent="0.25">
      <c r="A112" s="479"/>
      <c r="B112" s="308">
        <f t="shared" si="7"/>
        <v>6</v>
      </c>
      <c r="C112" s="104" t="s">
        <v>1598</v>
      </c>
    </row>
    <row r="113" spans="1:3" s="40" customFormat="1" x14ac:dyDescent="0.25">
      <c r="A113" s="479"/>
      <c r="B113" s="308">
        <f t="shared" si="7"/>
        <v>7</v>
      </c>
      <c r="C113" s="104" t="s">
        <v>1599</v>
      </c>
    </row>
    <row r="114" spans="1:3" s="40" customFormat="1" x14ac:dyDescent="0.25">
      <c r="A114" s="479"/>
      <c r="B114" s="308">
        <f t="shared" si="7"/>
        <v>8</v>
      </c>
      <c r="C114" s="104" t="s">
        <v>1600</v>
      </c>
    </row>
    <row r="115" spans="1:3" s="40" customFormat="1" ht="30" x14ac:dyDescent="0.25">
      <c r="A115" s="479"/>
      <c r="B115" s="308">
        <f t="shared" si="7"/>
        <v>9</v>
      </c>
      <c r="C115" s="104" t="s">
        <v>1601</v>
      </c>
    </row>
    <row r="116" spans="1:3" s="40" customFormat="1" ht="30" x14ac:dyDescent="0.25">
      <c r="A116" s="479"/>
      <c r="B116" s="308">
        <f t="shared" si="7"/>
        <v>10</v>
      </c>
      <c r="C116" s="104" t="s">
        <v>1602</v>
      </c>
    </row>
    <row r="117" spans="1:3" s="40" customFormat="1" x14ac:dyDescent="0.25">
      <c r="A117" s="479"/>
      <c r="B117" s="308">
        <f t="shared" si="7"/>
        <v>11</v>
      </c>
      <c r="C117" s="104" t="s">
        <v>1603</v>
      </c>
    </row>
    <row r="118" spans="1:3" s="40" customFormat="1" x14ac:dyDescent="0.25">
      <c r="A118" s="479"/>
      <c r="B118" s="308">
        <f t="shared" si="7"/>
        <v>12</v>
      </c>
      <c r="C118" s="104" t="s">
        <v>1604</v>
      </c>
    </row>
    <row r="119" spans="1:3" s="40" customFormat="1" x14ac:dyDescent="0.25">
      <c r="A119" s="479"/>
      <c r="B119" s="308">
        <f t="shared" si="7"/>
        <v>13</v>
      </c>
      <c r="C119" s="104" t="s">
        <v>1605</v>
      </c>
    </row>
    <row r="120" spans="1:3" s="40" customFormat="1" x14ac:dyDescent="0.25">
      <c r="A120" s="479"/>
      <c r="B120" s="308">
        <f t="shared" si="7"/>
        <v>14</v>
      </c>
      <c r="C120" s="104" t="s">
        <v>1606</v>
      </c>
    </row>
    <row r="121" spans="1:3" s="40" customFormat="1" ht="15.75" thickBot="1" x14ac:dyDescent="0.3">
      <c r="A121" s="479"/>
      <c r="B121" s="308">
        <f t="shared" si="7"/>
        <v>15</v>
      </c>
      <c r="C121" s="107" t="s">
        <v>1607</v>
      </c>
    </row>
    <row r="122" spans="1:3" s="40" customFormat="1" x14ac:dyDescent="0.25">
      <c r="A122" s="479"/>
      <c r="B122" s="307"/>
      <c r="C122" s="92" t="s">
        <v>1570</v>
      </c>
    </row>
    <row r="123" spans="1:3" s="40" customFormat="1" x14ac:dyDescent="0.25">
      <c r="A123" s="479"/>
      <c r="B123" s="308">
        <v>1</v>
      </c>
      <c r="C123" s="93" t="s">
        <v>1609</v>
      </c>
    </row>
    <row r="124" spans="1:3" s="40" customFormat="1" x14ac:dyDescent="0.25">
      <c r="A124" s="479"/>
      <c r="B124" s="308">
        <f>B123+1</f>
        <v>2</v>
      </c>
      <c r="C124" s="178" t="s">
        <v>1608</v>
      </c>
    </row>
    <row r="125" spans="1:3" s="40" customFormat="1" ht="30" x14ac:dyDescent="0.25">
      <c r="A125" s="479"/>
      <c r="B125" s="308">
        <f t="shared" ref="B125:B132" si="8">B124+1</f>
        <v>3</v>
      </c>
      <c r="C125" s="93" t="s">
        <v>1610</v>
      </c>
    </row>
    <row r="126" spans="1:3" s="40" customFormat="1" x14ac:dyDescent="0.25">
      <c r="A126" s="479"/>
      <c r="B126" s="308">
        <f t="shared" si="8"/>
        <v>4</v>
      </c>
      <c r="C126" s="93" t="s">
        <v>1611</v>
      </c>
    </row>
    <row r="127" spans="1:3" s="40" customFormat="1" ht="15.75" thickBot="1" x14ac:dyDescent="0.3">
      <c r="A127" s="479"/>
      <c r="B127" s="308">
        <f t="shared" si="8"/>
        <v>5</v>
      </c>
      <c r="C127" s="95" t="s">
        <v>1612</v>
      </c>
    </row>
    <row r="128" spans="1:3" s="40" customFormat="1" x14ac:dyDescent="0.25">
      <c r="A128" s="479"/>
      <c r="B128" s="308">
        <f t="shared" si="8"/>
        <v>6</v>
      </c>
      <c r="C128" s="93" t="s">
        <v>1613</v>
      </c>
    </row>
    <row r="129" spans="1:3" s="40" customFormat="1" x14ac:dyDescent="0.25">
      <c r="A129" s="479"/>
      <c r="B129" s="308">
        <f t="shared" si="8"/>
        <v>7</v>
      </c>
      <c r="C129" s="93" t="s">
        <v>1614</v>
      </c>
    </row>
    <row r="130" spans="1:3" s="40" customFormat="1" x14ac:dyDescent="0.25">
      <c r="A130" s="479"/>
      <c r="B130" s="308">
        <f t="shared" si="8"/>
        <v>8</v>
      </c>
      <c r="C130" s="93" t="s">
        <v>1615</v>
      </c>
    </row>
    <row r="131" spans="1:3" s="40" customFormat="1" x14ac:dyDescent="0.25">
      <c r="A131" s="479"/>
      <c r="B131" s="308">
        <f t="shared" si="8"/>
        <v>9</v>
      </c>
      <c r="C131" s="93" t="s">
        <v>1616</v>
      </c>
    </row>
    <row r="132" spans="1:3" s="40" customFormat="1" ht="15.75" thickBot="1" x14ac:dyDescent="0.3">
      <c r="A132" s="479"/>
      <c r="B132" s="308">
        <f t="shared" si="8"/>
        <v>10</v>
      </c>
      <c r="C132" s="93" t="s">
        <v>1617</v>
      </c>
    </row>
    <row r="133" spans="1:3" s="40" customFormat="1" x14ac:dyDescent="0.25">
      <c r="A133" s="479"/>
      <c r="B133" s="307"/>
      <c r="C133" s="103" t="s">
        <v>1571</v>
      </c>
    </row>
    <row r="134" spans="1:3" s="40" customFormat="1" x14ac:dyDescent="0.25">
      <c r="A134" s="479"/>
      <c r="B134" s="308">
        <v>1</v>
      </c>
      <c r="C134" s="104" t="s">
        <v>1618</v>
      </c>
    </row>
    <row r="135" spans="1:3" s="40" customFormat="1" x14ac:dyDescent="0.25">
      <c r="A135" s="479"/>
      <c r="B135" s="308">
        <f>B134+1</f>
        <v>2</v>
      </c>
      <c r="C135" s="104" t="s">
        <v>1619</v>
      </c>
    </row>
    <row r="136" spans="1:3" s="40" customFormat="1" x14ac:dyDescent="0.25">
      <c r="A136" s="479"/>
      <c r="B136" s="308">
        <f t="shared" ref="B136:B153" si="9">B135+1</f>
        <v>3</v>
      </c>
      <c r="C136" s="104" t="s">
        <v>1620</v>
      </c>
    </row>
    <row r="137" spans="1:3" s="40" customFormat="1" x14ac:dyDescent="0.25">
      <c r="A137" s="479"/>
      <c r="B137" s="308">
        <f t="shared" si="9"/>
        <v>4</v>
      </c>
      <c r="C137" s="104" t="s">
        <v>1621</v>
      </c>
    </row>
    <row r="138" spans="1:3" s="40" customFormat="1" x14ac:dyDescent="0.25">
      <c r="A138" s="479"/>
      <c r="B138" s="308">
        <f t="shared" si="9"/>
        <v>5</v>
      </c>
      <c r="C138" s="104" t="s">
        <v>1622</v>
      </c>
    </row>
    <row r="139" spans="1:3" s="40" customFormat="1" x14ac:dyDescent="0.25">
      <c r="A139" s="479"/>
      <c r="B139" s="308">
        <f t="shared" si="9"/>
        <v>6</v>
      </c>
      <c r="C139" s="104" t="s">
        <v>1623</v>
      </c>
    </row>
    <row r="140" spans="1:3" s="40" customFormat="1" x14ac:dyDescent="0.25">
      <c r="A140" s="479"/>
      <c r="B140" s="308">
        <f t="shared" si="9"/>
        <v>7</v>
      </c>
      <c r="C140" s="104" t="s">
        <v>1624</v>
      </c>
    </row>
    <row r="141" spans="1:3" s="40" customFormat="1" x14ac:dyDescent="0.25">
      <c r="A141" s="479"/>
      <c r="B141" s="308">
        <f t="shared" si="9"/>
        <v>8</v>
      </c>
      <c r="C141" s="104" t="s">
        <v>1625</v>
      </c>
    </row>
    <row r="142" spans="1:3" s="40" customFormat="1" x14ac:dyDescent="0.25">
      <c r="A142" s="479"/>
      <c r="B142" s="308">
        <f t="shared" si="9"/>
        <v>9</v>
      </c>
      <c r="C142" s="104" t="s">
        <v>1626</v>
      </c>
    </row>
    <row r="143" spans="1:3" s="40" customFormat="1" x14ac:dyDescent="0.25">
      <c r="A143" s="479"/>
      <c r="B143" s="308">
        <f t="shared" si="9"/>
        <v>10</v>
      </c>
      <c r="C143" s="104" t="s">
        <v>1627</v>
      </c>
    </row>
    <row r="144" spans="1:3" s="40" customFormat="1" x14ac:dyDescent="0.25">
      <c r="A144" s="479"/>
      <c r="B144" s="308">
        <f t="shared" si="9"/>
        <v>11</v>
      </c>
      <c r="C144" s="104" t="s">
        <v>1628</v>
      </c>
    </row>
    <row r="145" spans="1:3" s="40" customFormat="1" x14ac:dyDescent="0.25">
      <c r="A145" s="479"/>
      <c r="B145" s="308">
        <f t="shared" si="9"/>
        <v>12</v>
      </c>
      <c r="C145" s="104" t="s">
        <v>1629</v>
      </c>
    </row>
    <row r="146" spans="1:3" s="40" customFormat="1" x14ac:dyDescent="0.25">
      <c r="A146" s="479"/>
      <c r="B146" s="308">
        <f t="shared" si="9"/>
        <v>13</v>
      </c>
      <c r="C146" s="104" t="s">
        <v>1630</v>
      </c>
    </row>
    <row r="147" spans="1:3" s="40" customFormat="1" x14ac:dyDescent="0.25">
      <c r="A147" s="479"/>
      <c r="B147" s="308">
        <f t="shared" si="9"/>
        <v>14</v>
      </c>
      <c r="C147" s="104" t="s">
        <v>1631</v>
      </c>
    </row>
    <row r="148" spans="1:3" s="40" customFormat="1" x14ac:dyDescent="0.25">
      <c r="A148" s="479"/>
      <c r="B148" s="308">
        <f t="shared" si="9"/>
        <v>15</v>
      </c>
      <c r="C148" s="104" t="s">
        <v>1632</v>
      </c>
    </row>
    <row r="149" spans="1:3" s="40" customFormat="1" x14ac:dyDescent="0.25">
      <c r="A149" s="479"/>
      <c r="B149" s="308">
        <f t="shared" si="9"/>
        <v>16</v>
      </c>
      <c r="C149" s="104" t="s">
        <v>1633</v>
      </c>
    </row>
    <row r="150" spans="1:3" s="40" customFormat="1" x14ac:dyDescent="0.25">
      <c r="A150" s="479"/>
      <c r="B150" s="308">
        <f t="shared" si="9"/>
        <v>17</v>
      </c>
      <c r="C150" s="104" t="s">
        <v>1634</v>
      </c>
    </row>
    <row r="151" spans="1:3" s="40" customFormat="1" x14ac:dyDescent="0.25">
      <c r="A151" s="479"/>
      <c r="B151" s="308">
        <f t="shared" si="9"/>
        <v>18</v>
      </c>
      <c r="C151" s="104" t="s">
        <v>1635</v>
      </c>
    </row>
    <row r="152" spans="1:3" s="40" customFormat="1" x14ac:dyDescent="0.25">
      <c r="A152" s="479"/>
      <c r="B152" s="308">
        <f t="shared" si="9"/>
        <v>19</v>
      </c>
      <c r="C152" s="104" t="s">
        <v>1636</v>
      </c>
    </row>
    <row r="153" spans="1:3" s="40" customFormat="1" ht="15.75" thickBot="1" x14ac:dyDescent="0.3">
      <c r="A153" s="479"/>
      <c r="B153" s="308">
        <f t="shared" si="9"/>
        <v>20</v>
      </c>
      <c r="C153" s="107" t="s">
        <v>1637</v>
      </c>
    </row>
    <row r="154" spans="1:3" s="40" customFormat="1" x14ac:dyDescent="0.25">
      <c r="A154" s="480"/>
      <c r="B154" s="310"/>
      <c r="C154" s="229" t="s">
        <v>1574</v>
      </c>
    </row>
    <row r="155" spans="1:3" s="40" customFormat="1" x14ac:dyDescent="0.25">
      <c r="A155" s="480"/>
      <c r="B155" s="311">
        <v>1</v>
      </c>
      <c r="C155" s="48" t="s">
        <v>1575</v>
      </c>
    </row>
    <row r="156" spans="1:3" s="40" customFormat="1" x14ac:dyDescent="0.25">
      <c r="A156" s="480"/>
      <c r="B156" s="311">
        <v>2</v>
      </c>
      <c r="C156" s="48" t="s">
        <v>1576</v>
      </c>
    </row>
    <row r="157" spans="1:3" s="40" customFormat="1" x14ac:dyDescent="0.25">
      <c r="A157" s="480"/>
      <c r="B157" s="311">
        <v>3</v>
      </c>
      <c r="C157" s="48" t="s">
        <v>1577</v>
      </c>
    </row>
    <row r="158" spans="1:3" s="40" customFormat="1" ht="15.75" thickBot="1" x14ac:dyDescent="0.3">
      <c r="A158" s="480"/>
      <c r="B158" s="312">
        <v>4</v>
      </c>
      <c r="C158" s="236" t="s">
        <v>1578</v>
      </c>
    </row>
    <row r="159" spans="1:3" s="40" customFormat="1" x14ac:dyDescent="0.25">
      <c r="A159" s="479"/>
      <c r="B159" s="308"/>
      <c r="C159" s="106" t="s">
        <v>1572</v>
      </c>
    </row>
    <row r="160" spans="1:3" s="40" customFormat="1" x14ac:dyDescent="0.25">
      <c r="A160" s="479"/>
      <c r="B160" s="308">
        <v>1</v>
      </c>
      <c r="C160" s="104" t="s">
        <v>1638</v>
      </c>
    </row>
    <row r="161" spans="1:3" s="40" customFormat="1" x14ac:dyDescent="0.25">
      <c r="A161" s="479"/>
      <c r="B161" s="308">
        <f>B160+1</f>
        <v>2</v>
      </c>
      <c r="C161" s="104" t="s">
        <v>1639</v>
      </c>
    </row>
    <row r="162" spans="1:3" s="40" customFormat="1" x14ac:dyDescent="0.25">
      <c r="A162" s="479"/>
      <c r="B162" s="308">
        <f t="shared" ref="B162:B169" si="10">B161+1</f>
        <v>3</v>
      </c>
      <c r="C162" s="104" t="s">
        <v>1640</v>
      </c>
    </row>
    <row r="163" spans="1:3" s="40" customFormat="1" x14ac:dyDescent="0.25">
      <c r="A163" s="479"/>
      <c r="B163" s="308">
        <f t="shared" si="10"/>
        <v>4</v>
      </c>
      <c r="C163" s="104" t="s">
        <v>1641</v>
      </c>
    </row>
    <row r="164" spans="1:3" s="40" customFormat="1" x14ac:dyDescent="0.25">
      <c r="A164" s="479"/>
      <c r="B164" s="308">
        <f t="shared" si="10"/>
        <v>5</v>
      </c>
      <c r="C164" s="104" t="s">
        <v>1642</v>
      </c>
    </row>
    <row r="165" spans="1:3" s="40" customFormat="1" x14ac:dyDescent="0.25">
      <c r="A165" s="479"/>
      <c r="B165" s="308">
        <f t="shared" si="10"/>
        <v>6</v>
      </c>
      <c r="C165" s="104" t="s">
        <v>1643</v>
      </c>
    </row>
    <row r="166" spans="1:3" s="40" customFormat="1" x14ac:dyDescent="0.25">
      <c r="A166" s="479"/>
      <c r="B166" s="308">
        <f t="shared" si="10"/>
        <v>7</v>
      </c>
      <c r="C166" s="104" t="s">
        <v>1644</v>
      </c>
    </row>
    <row r="167" spans="1:3" s="40" customFormat="1" x14ac:dyDescent="0.25">
      <c r="A167" s="479"/>
      <c r="B167" s="308">
        <f t="shared" si="10"/>
        <v>8</v>
      </c>
      <c r="C167" s="104" t="s">
        <v>1645</v>
      </c>
    </row>
    <row r="168" spans="1:3" s="40" customFormat="1" x14ac:dyDescent="0.25">
      <c r="A168" s="479"/>
      <c r="B168" s="308">
        <f t="shared" si="10"/>
        <v>9</v>
      </c>
      <c r="C168" s="104" t="s">
        <v>1646</v>
      </c>
    </row>
    <row r="169" spans="1:3" s="40" customFormat="1" ht="30.75" thickBot="1" x14ac:dyDescent="0.3">
      <c r="A169" s="479"/>
      <c r="B169" s="308">
        <f t="shared" si="10"/>
        <v>10</v>
      </c>
      <c r="C169" s="105" t="s">
        <v>1647</v>
      </c>
    </row>
    <row r="170" spans="1:3" s="40" customFormat="1" x14ac:dyDescent="0.25">
      <c r="A170" s="479"/>
      <c r="B170" s="307"/>
      <c r="C170" s="103" t="s">
        <v>1573</v>
      </c>
    </row>
    <row r="171" spans="1:3" s="40" customFormat="1" x14ac:dyDescent="0.25">
      <c r="A171" s="479"/>
      <c r="B171" s="308">
        <v>1</v>
      </c>
      <c r="C171" s="104" t="s">
        <v>1648</v>
      </c>
    </row>
    <row r="172" spans="1:3" s="40" customFormat="1" x14ac:dyDescent="0.25">
      <c r="A172" s="479"/>
      <c r="B172" s="308">
        <f>B171+1</f>
        <v>2</v>
      </c>
      <c r="C172" s="104" t="s">
        <v>1649</v>
      </c>
    </row>
    <row r="173" spans="1:3" s="40" customFormat="1" x14ac:dyDescent="0.25">
      <c r="A173" s="479"/>
      <c r="B173" s="308">
        <f t="shared" ref="B173:B180" si="11">B172+1</f>
        <v>3</v>
      </c>
      <c r="C173" s="104" t="s">
        <v>1650</v>
      </c>
    </row>
    <row r="174" spans="1:3" s="40" customFormat="1" x14ac:dyDescent="0.25">
      <c r="A174" s="479"/>
      <c r="B174" s="308">
        <f t="shared" si="11"/>
        <v>4</v>
      </c>
      <c r="C174" s="104" t="s">
        <v>1651</v>
      </c>
    </row>
    <row r="175" spans="1:3" s="40" customFormat="1" x14ac:dyDescent="0.25">
      <c r="A175" s="479"/>
      <c r="B175" s="308">
        <f t="shared" si="11"/>
        <v>5</v>
      </c>
      <c r="C175" s="104" t="s">
        <v>1664</v>
      </c>
    </row>
    <row r="176" spans="1:3" s="40" customFormat="1" x14ac:dyDescent="0.25">
      <c r="A176" s="479"/>
      <c r="B176" s="308">
        <f t="shared" si="11"/>
        <v>6</v>
      </c>
      <c r="C176" s="104" t="s">
        <v>1665</v>
      </c>
    </row>
    <row r="177" spans="1:3" s="40" customFormat="1" x14ac:dyDescent="0.25">
      <c r="A177" s="479"/>
      <c r="B177" s="308">
        <f t="shared" si="11"/>
        <v>7</v>
      </c>
      <c r="C177" s="104" t="s">
        <v>1666</v>
      </c>
    </row>
    <row r="178" spans="1:3" s="40" customFormat="1" x14ac:dyDescent="0.25">
      <c r="A178" s="479"/>
      <c r="B178" s="308">
        <f t="shared" si="11"/>
        <v>8</v>
      </c>
      <c r="C178" s="104" t="s">
        <v>1667</v>
      </c>
    </row>
    <row r="179" spans="1:3" s="40" customFormat="1" x14ac:dyDescent="0.25">
      <c r="A179" s="479"/>
      <c r="B179" s="308">
        <f t="shared" si="11"/>
        <v>9</v>
      </c>
      <c r="C179" s="104" t="s">
        <v>1668</v>
      </c>
    </row>
    <row r="180" spans="1:3" s="40" customFormat="1" ht="15.75" thickBot="1" x14ac:dyDescent="0.3">
      <c r="A180" s="481"/>
      <c r="B180" s="308">
        <f t="shared" si="11"/>
        <v>10</v>
      </c>
      <c r="C180" s="105" t="s">
        <v>1669</v>
      </c>
    </row>
    <row r="181" spans="1:3" s="40" customFormat="1" x14ac:dyDescent="0.25">
      <c r="A181" s="508" t="s">
        <v>2</v>
      </c>
      <c r="B181" s="313"/>
      <c r="C181" s="92" t="s">
        <v>1652</v>
      </c>
    </row>
    <row r="182" spans="1:3" s="40" customFormat="1" x14ac:dyDescent="0.25">
      <c r="A182" s="509"/>
      <c r="B182" s="314">
        <v>1</v>
      </c>
      <c r="C182" s="93" t="s">
        <v>1670</v>
      </c>
    </row>
    <row r="183" spans="1:3" s="40" customFormat="1" ht="30" x14ac:dyDescent="0.25">
      <c r="A183" s="509"/>
      <c r="B183" s="314">
        <f>B182+1</f>
        <v>2</v>
      </c>
      <c r="C183" s="93" t="s">
        <v>1671</v>
      </c>
    </row>
    <row r="184" spans="1:3" s="40" customFormat="1" ht="30" x14ac:dyDescent="0.25">
      <c r="A184" s="509"/>
      <c r="B184" s="314">
        <f>B183+1</f>
        <v>3</v>
      </c>
      <c r="C184" s="93" t="s">
        <v>1672</v>
      </c>
    </row>
    <row r="185" spans="1:3" s="40" customFormat="1" ht="30" x14ac:dyDescent="0.25">
      <c r="A185" s="509"/>
      <c r="B185" s="314">
        <f>B184+1</f>
        <v>4</v>
      </c>
      <c r="C185" s="93" t="s">
        <v>1673</v>
      </c>
    </row>
    <row r="186" spans="1:3" s="40" customFormat="1" ht="30" x14ac:dyDescent="0.25">
      <c r="A186" s="509"/>
      <c r="B186" s="314">
        <f>B185+1</f>
        <v>5</v>
      </c>
      <c r="C186" s="93" t="s">
        <v>1674</v>
      </c>
    </row>
    <row r="187" spans="1:3" s="40" customFormat="1" ht="15.75" thickBot="1" x14ac:dyDescent="0.3">
      <c r="A187" s="509"/>
      <c r="B187" s="315">
        <f>B186+1</f>
        <v>6</v>
      </c>
      <c r="C187" s="95" t="s">
        <v>1675</v>
      </c>
    </row>
    <row r="188" spans="1:3" s="40" customFormat="1" x14ac:dyDescent="0.25">
      <c r="A188" s="509"/>
      <c r="B188" s="314"/>
      <c r="C188" s="106" t="s">
        <v>1653</v>
      </c>
    </row>
    <row r="189" spans="1:3" s="40" customFormat="1" ht="30" x14ac:dyDescent="0.25">
      <c r="A189" s="509"/>
      <c r="B189" s="314">
        <v>1</v>
      </c>
      <c r="C189" s="104" t="s">
        <v>1676</v>
      </c>
    </row>
    <row r="190" spans="1:3" s="40" customFormat="1" ht="30" x14ac:dyDescent="0.25">
      <c r="A190" s="509"/>
      <c r="B190" s="314">
        <f>B189+1</f>
        <v>2</v>
      </c>
      <c r="C190" s="104" t="s">
        <v>1677</v>
      </c>
    </row>
    <row r="191" spans="1:3" s="40" customFormat="1" ht="30" x14ac:dyDescent="0.25">
      <c r="A191" s="509"/>
      <c r="B191" s="314">
        <f>B190+1</f>
        <v>3</v>
      </c>
      <c r="C191" s="104" t="s">
        <v>1678</v>
      </c>
    </row>
    <row r="192" spans="1:3" s="40" customFormat="1" x14ac:dyDescent="0.25">
      <c r="A192" s="509"/>
      <c r="B192" s="314">
        <f>B191+1</f>
        <v>4</v>
      </c>
      <c r="C192" s="104" t="s">
        <v>1679</v>
      </c>
    </row>
    <row r="193" spans="1:3" s="40" customFormat="1" ht="30.75" thickBot="1" x14ac:dyDescent="0.3">
      <c r="A193" s="509"/>
      <c r="B193" s="314">
        <f>B192+1</f>
        <v>5</v>
      </c>
      <c r="C193" s="105" t="s">
        <v>1680</v>
      </c>
    </row>
    <row r="194" spans="1:3" s="40" customFormat="1" x14ac:dyDescent="0.25">
      <c r="A194" s="509"/>
      <c r="B194" s="313"/>
      <c r="C194" s="103" t="s">
        <v>1654</v>
      </c>
    </row>
    <row r="195" spans="1:3" s="40" customFormat="1" x14ac:dyDescent="0.25">
      <c r="A195" s="509"/>
      <c r="B195" s="314">
        <v>1</v>
      </c>
      <c r="C195" s="104" t="s">
        <v>1681</v>
      </c>
    </row>
    <row r="196" spans="1:3" s="40" customFormat="1" x14ac:dyDescent="0.25">
      <c r="A196" s="509"/>
      <c r="B196" s="314">
        <f>B195+1</f>
        <v>2</v>
      </c>
      <c r="C196" s="104" t="s">
        <v>1682</v>
      </c>
    </row>
    <row r="197" spans="1:3" s="40" customFormat="1" x14ac:dyDescent="0.25">
      <c r="A197" s="509"/>
      <c r="B197" s="314">
        <f t="shared" ref="B197:B206" si="12">B196+1</f>
        <v>3</v>
      </c>
      <c r="C197" s="104" t="s">
        <v>1683</v>
      </c>
    </row>
    <row r="198" spans="1:3" s="40" customFormat="1" ht="30" x14ac:dyDescent="0.25">
      <c r="A198" s="509"/>
      <c r="B198" s="314">
        <f t="shared" si="12"/>
        <v>4</v>
      </c>
      <c r="C198" s="104" t="s">
        <v>1684</v>
      </c>
    </row>
    <row r="199" spans="1:3" s="40" customFormat="1" ht="30" x14ac:dyDescent="0.25">
      <c r="A199" s="509"/>
      <c r="B199" s="314">
        <f t="shared" si="12"/>
        <v>5</v>
      </c>
      <c r="C199" s="104" t="s">
        <v>1685</v>
      </c>
    </row>
    <row r="200" spans="1:3" s="40" customFormat="1" x14ac:dyDescent="0.25">
      <c r="A200" s="509"/>
      <c r="B200" s="314">
        <f t="shared" si="12"/>
        <v>6</v>
      </c>
      <c r="C200" s="104" t="s">
        <v>1686</v>
      </c>
    </row>
    <row r="201" spans="1:3" s="40" customFormat="1" ht="30" x14ac:dyDescent="0.25">
      <c r="A201" s="509"/>
      <c r="B201" s="314">
        <f t="shared" si="12"/>
        <v>7</v>
      </c>
      <c r="C201" s="104" t="s">
        <v>1687</v>
      </c>
    </row>
    <row r="202" spans="1:3" s="40" customFormat="1" ht="30" x14ac:dyDescent="0.25">
      <c r="A202" s="509"/>
      <c r="B202" s="314">
        <f t="shared" si="12"/>
        <v>8</v>
      </c>
      <c r="C202" s="104" t="s">
        <v>1688</v>
      </c>
    </row>
    <row r="203" spans="1:3" s="40" customFormat="1" x14ac:dyDescent="0.25">
      <c r="A203" s="509"/>
      <c r="B203" s="314">
        <f t="shared" si="12"/>
        <v>9</v>
      </c>
      <c r="C203" s="104" t="s">
        <v>1689</v>
      </c>
    </row>
    <row r="204" spans="1:3" s="40" customFormat="1" ht="30" x14ac:dyDescent="0.25">
      <c r="A204" s="509"/>
      <c r="B204" s="314">
        <f t="shared" si="12"/>
        <v>10</v>
      </c>
      <c r="C204" s="104" t="s">
        <v>1690</v>
      </c>
    </row>
    <row r="205" spans="1:3" s="40" customFormat="1" x14ac:dyDescent="0.25">
      <c r="A205" s="509"/>
      <c r="B205" s="314">
        <f t="shared" si="12"/>
        <v>11</v>
      </c>
      <c r="C205" s="104" t="s">
        <v>1691</v>
      </c>
    </row>
    <row r="206" spans="1:3" s="40" customFormat="1" ht="15.75" thickBot="1" x14ac:dyDescent="0.3">
      <c r="A206" s="509"/>
      <c r="B206" s="314">
        <f t="shared" si="12"/>
        <v>12</v>
      </c>
      <c r="C206" s="105" t="s">
        <v>1692</v>
      </c>
    </row>
    <row r="207" spans="1:3" s="40" customFormat="1" x14ac:dyDescent="0.25">
      <c r="A207" s="509"/>
      <c r="B207" s="313"/>
      <c r="C207" s="103" t="s">
        <v>1655</v>
      </c>
    </row>
    <row r="208" spans="1:3" s="40" customFormat="1" x14ac:dyDescent="0.25">
      <c r="A208" s="509"/>
      <c r="B208" s="314">
        <v>1</v>
      </c>
      <c r="C208" s="104" t="s">
        <v>1693</v>
      </c>
    </row>
    <row r="209" spans="1:3" s="40" customFormat="1" x14ac:dyDescent="0.25">
      <c r="A209" s="509"/>
      <c r="B209" s="314">
        <f>B208+1</f>
        <v>2</v>
      </c>
      <c r="C209" s="104" t="s">
        <v>1694</v>
      </c>
    </row>
    <row r="210" spans="1:3" s="40" customFormat="1" x14ac:dyDescent="0.25">
      <c r="A210" s="509"/>
      <c r="B210" s="314">
        <f t="shared" ref="B210:B215" si="13">B209+1</f>
        <v>3</v>
      </c>
      <c r="C210" s="104" t="s">
        <v>1695</v>
      </c>
    </row>
    <row r="211" spans="1:3" s="40" customFormat="1" x14ac:dyDescent="0.25">
      <c r="A211" s="509"/>
      <c r="B211" s="314">
        <f t="shared" si="13"/>
        <v>4</v>
      </c>
      <c r="C211" s="104" t="s">
        <v>1696</v>
      </c>
    </row>
    <row r="212" spans="1:3" s="40" customFormat="1" x14ac:dyDescent="0.25">
      <c r="A212" s="509"/>
      <c r="B212" s="314">
        <f t="shared" si="13"/>
        <v>5</v>
      </c>
      <c r="C212" s="104" t="s">
        <v>1697</v>
      </c>
    </row>
    <row r="213" spans="1:3" s="40" customFormat="1" x14ac:dyDescent="0.25">
      <c r="A213" s="509"/>
      <c r="B213" s="314">
        <f t="shared" si="13"/>
        <v>6</v>
      </c>
      <c r="C213" s="104" t="s">
        <v>1698</v>
      </c>
    </row>
    <row r="214" spans="1:3" s="40" customFormat="1" x14ac:dyDescent="0.25">
      <c r="A214" s="509"/>
      <c r="B214" s="314">
        <f t="shared" si="13"/>
        <v>7</v>
      </c>
      <c r="C214" s="104" t="s">
        <v>651</v>
      </c>
    </row>
    <row r="215" spans="1:3" s="40" customFormat="1" ht="15.75" thickBot="1" x14ac:dyDescent="0.3">
      <c r="A215" s="509"/>
      <c r="B215" s="314">
        <f t="shared" si="13"/>
        <v>8</v>
      </c>
      <c r="C215" s="105" t="s">
        <v>1699</v>
      </c>
    </row>
    <row r="216" spans="1:3" s="40" customFormat="1" x14ac:dyDescent="0.25">
      <c r="A216" s="509"/>
      <c r="B216" s="313"/>
      <c r="C216" s="103" t="s">
        <v>1656</v>
      </c>
    </row>
    <row r="217" spans="1:3" s="40" customFormat="1" ht="30" x14ac:dyDescent="0.25">
      <c r="A217" s="509"/>
      <c r="B217" s="314">
        <v>1</v>
      </c>
      <c r="C217" s="104" t="s">
        <v>1700</v>
      </c>
    </row>
    <row r="218" spans="1:3" s="40" customFormat="1" x14ac:dyDescent="0.25">
      <c r="A218" s="509"/>
      <c r="B218" s="314">
        <f>B217+1</f>
        <v>2</v>
      </c>
      <c r="C218" s="104" t="s">
        <v>1701</v>
      </c>
    </row>
    <row r="219" spans="1:3" s="40" customFormat="1" ht="30" x14ac:dyDescent="0.25">
      <c r="A219" s="509"/>
      <c r="B219" s="314">
        <f t="shared" ref="B219:B225" si="14">B218+1</f>
        <v>3</v>
      </c>
      <c r="C219" s="104" t="s">
        <v>1702</v>
      </c>
    </row>
    <row r="220" spans="1:3" s="40" customFormat="1" ht="30" x14ac:dyDescent="0.25">
      <c r="A220" s="509"/>
      <c r="B220" s="314">
        <f t="shared" si="14"/>
        <v>4</v>
      </c>
      <c r="C220" s="104" t="s">
        <v>1703</v>
      </c>
    </row>
    <row r="221" spans="1:3" s="40" customFormat="1" x14ac:dyDescent="0.25">
      <c r="A221" s="509"/>
      <c r="B221" s="314">
        <f t="shared" si="14"/>
        <v>5</v>
      </c>
      <c r="C221" s="104" t="s">
        <v>1704</v>
      </c>
    </row>
    <row r="222" spans="1:3" s="40" customFormat="1" ht="30" x14ac:dyDescent="0.25">
      <c r="A222" s="509"/>
      <c r="B222" s="314">
        <f t="shared" si="14"/>
        <v>6</v>
      </c>
      <c r="C222" s="104" t="s">
        <v>1705</v>
      </c>
    </row>
    <row r="223" spans="1:3" s="40" customFormat="1" x14ac:dyDescent="0.25">
      <c r="A223" s="509"/>
      <c r="B223" s="314">
        <f t="shared" si="14"/>
        <v>7</v>
      </c>
      <c r="C223" s="104" t="s">
        <v>1706</v>
      </c>
    </row>
    <row r="224" spans="1:3" s="40" customFormat="1" x14ac:dyDescent="0.25">
      <c r="A224" s="509"/>
      <c r="B224" s="314">
        <f t="shared" si="14"/>
        <v>8</v>
      </c>
      <c r="C224" s="104" t="s">
        <v>1707</v>
      </c>
    </row>
    <row r="225" spans="1:3" s="40" customFormat="1" ht="15.75" thickBot="1" x14ac:dyDescent="0.3">
      <c r="A225" s="509"/>
      <c r="B225" s="314">
        <f t="shared" si="14"/>
        <v>9</v>
      </c>
      <c r="C225" s="105" t="s">
        <v>1708</v>
      </c>
    </row>
    <row r="226" spans="1:3" s="40" customFormat="1" x14ac:dyDescent="0.25">
      <c r="A226" s="509"/>
      <c r="B226" s="313"/>
      <c r="C226" s="103" t="s">
        <v>1657</v>
      </c>
    </row>
    <row r="227" spans="1:3" s="40" customFormat="1" x14ac:dyDescent="0.25">
      <c r="A227" s="509"/>
      <c r="B227" s="314">
        <v>1</v>
      </c>
      <c r="C227" s="104" t="s">
        <v>262</v>
      </c>
    </row>
    <row r="228" spans="1:3" s="40" customFormat="1" x14ac:dyDescent="0.25">
      <c r="A228" s="509"/>
      <c r="B228" s="314">
        <f t="shared" ref="B228:B233" si="15">B227+1</f>
        <v>2</v>
      </c>
      <c r="C228" s="104" t="s">
        <v>263</v>
      </c>
    </row>
    <row r="229" spans="1:3" s="40" customFormat="1" x14ac:dyDescent="0.25">
      <c r="A229" s="509"/>
      <c r="B229" s="314">
        <f t="shared" si="15"/>
        <v>3</v>
      </c>
      <c r="C229" s="104" t="s">
        <v>264</v>
      </c>
    </row>
    <row r="230" spans="1:3" s="40" customFormat="1" ht="30" x14ac:dyDescent="0.25">
      <c r="A230" s="509"/>
      <c r="B230" s="314">
        <f t="shared" si="15"/>
        <v>4</v>
      </c>
      <c r="C230" s="104" t="s">
        <v>265</v>
      </c>
    </row>
    <row r="231" spans="1:3" s="40" customFormat="1" x14ac:dyDescent="0.25">
      <c r="A231" s="509"/>
      <c r="B231" s="314">
        <f t="shared" si="15"/>
        <v>5</v>
      </c>
      <c r="C231" s="104" t="s">
        <v>266</v>
      </c>
    </row>
    <row r="232" spans="1:3" s="40" customFormat="1" x14ac:dyDescent="0.25">
      <c r="A232" s="509"/>
      <c r="B232" s="314">
        <f t="shared" si="15"/>
        <v>6</v>
      </c>
      <c r="C232" s="104" t="s">
        <v>267</v>
      </c>
    </row>
    <row r="233" spans="1:3" s="40" customFormat="1" ht="15.75" thickBot="1" x14ac:dyDescent="0.3">
      <c r="A233" s="509"/>
      <c r="B233" s="314">
        <f t="shared" si="15"/>
        <v>7</v>
      </c>
      <c r="C233" s="107" t="s">
        <v>268</v>
      </c>
    </row>
    <row r="234" spans="1:3" s="40" customFormat="1" x14ac:dyDescent="0.25">
      <c r="A234" s="509"/>
      <c r="B234" s="316"/>
      <c r="C234" s="131" t="s">
        <v>1658</v>
      </c>
    </row>
    <row r="235" spans="1:3" s="40" customFormat="1" x14ac:dyDescent="0.25">
      <c r="A235" s="509"/>
      <c r="B235" s="317">
        <v>1</v>
      </c>
      <c r="C235" s="132" t="s">
        <v>270</v>
      </c>
    </row>
    <row r="236" spans="1:3" s="40" customFormat="1" x14ac:dyDescent="0.25">
      <c r="A236" s="509"/>
      <c r="B236" s="317">
        <f>B235+1</f>
        <v>2</v>
      </c>
      <c r="C236" s="132" t="s">
        <v>1709</v>
      </c>
    </row>
    <row r="237" spans="1:3" s="40" customFormat="1" ht="30" x14ac:dyDescent="0.25">
      <c r="A237" s="509"/>
      <c r="B237" s="317">
        <f t="shared" ref="B237:B246" si="16">B236+1</f>
        <v>3</v>
      </c>
      <c r="C237" s="132" t="s">
        <v>1710</v>
      </c>
    </row>
    <row r="238" spans="1:3" s="40" customFormat="1" ht="30" x14ac:dyDescent="0.25">
      <c r="A238" s="509"/>
      <c r="B238" s="317">
        <f t="shared" si="16"/>
        <v>4</v>
      </c>
      <c r="C238" s="132" t="s">
        <v>1711</v>
      </c>
    </row>
    <row r="239" spans="1:3" s="40" customFormat="1" x14ac:dyDescent="0.25">
      <c r="A239" s="509"/>
      <c r="B239" s="317">
        <f t="shared" si="16"/>
        <v>5</v>
      </c>
      <c r="C239" s="132" t="s">
        <v>1712</v>
      </c>
    </row>
    <row r="240" spans="1:3" s="40" customFormat="1" x14ac:dyDescent="0.25">
      <c r="A240" s="509"/>
      <c r="B240" s="317">
        <f t="shared" si="16"/>
        <v>6</v>
      </c>
      <c r="C240" s="132" t="s">
        <v>1713</v>
      </c>
    </row>
    <row r="241" spans="1:3" s="40" customFormat="1" x14ac:dyDescent="0.25">
      <c r="A241" s="509"/>
      <c r="B241" s="317">
        <f t="shared" si="16"/>
        <v>7</v>
      </c>
      <c r="C241" s="132" t="s">
        <v>1714</v>
      </c>
    </row>
    <row r="242" spans="1:3" s="40" customFormat="1" x14ac:dyDescent="0.25">
      <c r="A242" s="509"/>
      <c r="B242" s="317">
        <f t="shared" si="16"/>
        <v>8</v>
      </c>
      <c r="C242" s="132" t="s">
        <v>1715</v>
      </c>
    </row>
    <row r="243" spans="1:3" s="40" customFormat="1" x14ac:dyDescent="0.25">
      <c r="A243" s="509"/>
      <c r="B243" s="317">
        <f t="shared" si="16"/>
        <v>9</v>
      </c>
      <c r="C243" s="132" t="s">
        <v>1716</v>
      </c>
    </row>
    <row r="244" spans="1:3" s="40" customFormat="1" ht="30" x14ac:dyDescent="0.25">
      <c r="A244" s="509"/>
      <c r="B244" s="317">
        <f t="shared" si="16"/>
        <v>10</v>
      </c>
      <c r="C244" s="132" t="s">
        <v>1717</v>
      </c>
    </row>
    <row r="245" spans="1:3" s="40" customFormat="1" x14ac:dyDescent="0.25">
      <c r="A245" s="509"/>
      <c r="B245" s="317">
        <f t="shared" si="16"/>
        <v>11</v>
      </c>
      <c r="C245" s="132" t="s">
        <v>1718</v>
      </c>
    </row>
    <row r="246" spans="1:3" s="40" customFormat="1" ht="15.75" thickBot="1" x14ac:dyDescent="0.3">
      <c r="A246" s="509"/>
      <c r="B246" s="317">
        <f t="shared" si="16"/>
        <v>12</v>
      </c>
      <c r="C246" s="226" t="s">
        <v>1719</v>
      </c>
    </row>
    <row r="247" spans="1:3" s="40" customFormat="1" x14ac:dyDescent="0.25">
      <c r="A247" s="509"/>
      <c r="B247" s="313"/>
      <c r="C247" s="103" t="s">
        <v>1659</v>
      </c>
    </row>
    <row r="248" spans="1:3" s="40" customFormat="1" x14ac:dyDescent="0.25">
      <c r="A248" s="509"/>
      <c r="B248" s="314">
        <v>1</v>
      </c>
      <c r="C248" s="104" t="s">
        <v>1720</v>
      </c>
    </row>
    <row r="249" spans="1:3" s="40" customFormat="1" ht="30" x14ac:dyDescent="0.25">
      <c r="A249" s="509"/>
      <c r="B249" s="314">
        <f>B248+1</f>
        <v>2</v>
      </c>
      <c r="C249" s="104" t="s">
        <v>1721</v>
      </c>
    </row>
    <row r="250" spans="1:3" s="40" customFormat="1" ht="30" x14ac:dyDescent="0.25">
      <c r="A250" s="509"/>
      <c r="B250" s="314">
        <f t="shared" ref="B250:B261" si="17">B249+1</f>
        <v>3</v>
      </c>
      <c r="C250" s="104" t="s">
        <v>1722</v>
      </c>
    </row>
    <row r="251" spans="1:3" s="40" customFormat="1" x14ac:dyDescent="0.25">
      <c r="A251" s="509"/>
      <c r="B251" s="314">
        <f t="shared" si="17"/>
        <v>4</v>
      </c>
      <c r="C251" s="104" t="s">
        <v>1723</v>
      </c>
    </row>
    <row r="252" spans="1:3" s="40" customFormat="1" ht="30" x14ac:dyDescent="0.25">
      <c r="A252" s="509"/>
      <c r="B252" s="314">
        <f t="shared" si="17"/>
        <v>5</v>
      </c>
      <c r="C252" s="104" t="s">
        <v>1724</v>
      </c>
    </row>
    <row r="253" spans="1:3" s="40" customFormat="1" x14ac:dyDescent="0.25">
      <c r="A253" s="509"/>
      <c r="B253" s="314">
        <f t="shared" si="17"/>
        <v>6</v>
      </c>
      <c r="C253" s="104" t="s">
        <v>1725</v>
      </c>
    </row>
    <row r="254" spans="1:3" s="40" customFormat="1" ht="30" x14ac:dyDescent="0.25">
      <c r="A254" s="509"/>
      <c r="B254" s="314">
        <f t="shared" si="17"/>
        <v>7</v>
      </c>
      <c r="C254" s="104" t="s">
        <v>1726</v>
      </c>
    </row>
    <row r="255" spans="1:3" s="40" customFormat="1" x14ac:dyDescent="0.25">
      <c r="A255" s="509"/>
      <c r="B255" s="314">
        <f t="shared" si="17"/>
        <v>8</v>
      </c>
      <c r="C255" s="104" t="s">
        <v>1727</v>
      </c>
    </row>
    <row r="256" spans="1:3" s="40" customFormat="1" x14ac:dyDescent="0.25">
      <c r="A256" s="509"/>
      <c r="B256" s="314">
        <f t="shared" si="17"/>
        <v>9</v>
      </c>
      <c r="C256" s="104" t="s">
        <v>1728</v>
      </c>
    </row>
    <row r="257" spans="1:3" s="40" customFormat="1" x14ac:dyDescent="0.25">
      <c r="A257" s="509"/>
      <c r="B257" s="314">
        <f t="shared" si="17"/>
        <v>10</v>
      </c>
      <c r="C257" s="104" t="s">
        <v>1729</v>
      </c>
    </row>
    <row r="258" spans="1:3" s="40" customFormat="1" ht="30" x14ac:dyDescent="0.25">
      <c r="A258" s="509"/>
      <c r="B258" s="314">
        <f t="shared" si="17"/>
        <v>11</v>
      </c>
      <c r="C258" s="104" t="s">
        <v>1730</v>
      </c>
    </row>
    <row r="259" spans="1:3" s="40" customFormat="1" ht="30" x14ac:dyDescent="0.25">
      <c r="A259" s="509"/>
      <c r="B259" s="314">
        <f t="shared" si="17"/>
        <v>12</v>
      </c>
      <c r="C259" s="104" t="s">
        <v>1731</v>
      </c>
    </row>
    <row r="260" spans="1:3" s="40" customFormat="1" x14ac:dyDescent="0.25">
      <c r="A260" s="509"/>
      <c r="B260" s="314">
        <f t="shared" si="17"/>
        <v>13</v>
      </c>
      <c r="C260" s="104" t="s">
        <v>1732</v>
      </c>
    </row>
    <row r="261" spans="1:3" s="40" customFormat="1" ht="15.75" thickBot="1" x14ac:dyDescent="0.3">
      <c r="A261" s="509"/>
      <c r="B261" s="314">
        <f t="shared" si="17"/>
        <v>14</v>
      </c>
      <c r="C261" s="107" t="s">
        <v>1733</v>
      </c>
    </row>
    <row r="262" spans="1:3" s="40" customFormat="1" x14ac:dyDescent="0.25">
      <c r="A262" s="509"/>
      <c r="B262" s="313"/>
      <c r="C262" s="92" t="s">
        <v>1660</v>
      </c>
    </row>
    <row r="263" spans="1:3" s="40" customFormat="1" ht="30" x14ac:dyDescent="0.25">
      <c r="A263" s="509"/>
      <c r="B263" s="314">
        <v>1</v>
      </c>
      <c r="C263" s="93" t="s">
        <v>1734</v>
      </c>
    </row>
    <row r="264" spans="1:3" s="40" customFormat="1" ht="30" x14ac:dyDescent="0.25">
      <c r="A264" s="509"/>
      <c r="B264" s="314">
        <f>B263+1</f>
        <v>2</v>
      </c>
      <c r="C264" s="93" t="s">
        <v>1735</v>
      </c>
    </row>
    <row r="265" spans="1:3" s="40" customFormat="1" x14ac:dyDescent="0.25">
      <c r="A265" s="509"/>
      <c r="B265" s="314">
        <f t="shared" ref="B265:B272" si="18">B264+1</f>
        <v>3</v>
      </c>
      <c r="C265" s="93" t="s">
        <v>1736</v>
      </c>
    </row>
    <row r="266" spans="1:3" s="40" customFormat="1" ht="30" x14ac:dyDescent="0.25">
      <c r="A266" s="509"/>
      <c r="B266" s="314">
        <f t="shared" si="18"/>
        <v>4</v>
      </c>
      <c r="C266" s="93" t="s">
        <v>1737</v>
      </c>
    </row>
    <row r="267" spans="1:3" s="40" customFormat="1" x14ac:dyDescent="0.25">
      <c r="A267" s="509"/>
      <c r="B267" s="314">
        <f t="shared" si="18"/>
        <v>5</v>
      </c>
      <c r="C267" s="93" t="s">
        <v>1738</v>
      </c>
    </row>
    <row r="268" spans="1:3" s="40" customFormat="1" x14ac:dyDescent="0.25">
      <c r="A268" s="509"/>
      <c r="B268" s="314">
        <f t="shared" si="18"/>
        <v>6</v>
      </c>
      <c r="C268" s="93" t="s">
        <v>1739</v>
      </c>
    </row>
    <row r="269" spans="1:3" s="40" customFormat="1" x14ac:dyDescent="0.25">
      <c r="A269" s="509"/>
      <c r="B269" s="314">
        <f t="shared" si="18"/>
        <v>7</v>
      </c>
      <c r="C269" s="93" t="s">
        <v>1740</v>
      </c>
    </row>
    <row r="270" spans="1:3" s="40" customFormat="1" x14ac:dyDescent="0.25">
      <c r="A270" s="509"/>
      <c r="B270" s="314">
        <f t="shared" si="18"/>
        <v>8</v>
      </c>
      <c r="C270" s="93" t="s">
        <v>1741</v>
      </c>
    </row>
    <row r="271" spans="1:3" s="40" customFormat="1" ht="30" x14ac:dyDescent="0.25">
      <c r="A271" s="509"/>
      <c r="B271" s="314">
        <f t="shared" si="18"/>
        <v>9</v>
      </c>
      <c r="C271" s="93" t="s">
        <v>1742</v>
      </c>
    </row>
    <row r="272" spans="1:3" s="40" customFormat="1" ht="30.75" thickBot="1" x14ac:dyDescent="0.3">
      <c r="A272" s="509"/>
      <c r="B272" s="315">
        <f t="shared" si="18"/>
        <v>10</v>
      </c>
      <c r="C272" s="95" t="s">
        <v>1743</v>
      </c>
    </row>
    <row r="273" spans="1:3" s="40" customFormat="1" x14ac:dyDescent="0.25">
      <c r="A273" s="509"/>
      <c r="B273" s="313"/>
      <c r="C273" s="103" t="s">
        <v>1661</v>
      </c>
    </row>
    <row r="274" spans="1:3" s="40" customFormat="1" x14ac:dyDescent="0.25">
      <c r="A274" s="509"/>
      <c r="B274" s="314">
        <v>1</v>
      </c>
      <c r="C274" s="104" t="s">
        <v>1744</v>
      </c>
    </row>
    <row r="275" spans="1:3" s="40" customFormat="1" ht="30" x14ac:dyDescent="0.25">
      <c r="A275" s="509"/>
      <c r="B275" s="314">
        <f>B274+1</f>
        <v>2</v>
      </c>
      <c r="C275" s="104" t="s">
        <v>1745</v>
      </c>
    </row>
    <row r="276" spans="1:3" s="40" customFormat="1" x14ac:dyDescent="0.25">
      <c r="A276" s="509"/>
      <c r="B276" s="314">
        <f t="shared" ref="B276:B283" si="19">B275+1</f>
        <v>3</v>
      </c>
      <c r="C276" s="104" t="s">
        <v>1746</v>
      </c>
    </row>
    <row r="277" spans="1:3" s="40" customFormat="1" x14ac:dyDescent="0.25">
      <c r="A277" s="509"/>
      <c r="B277" s="314">
        <f t="shared" si="19"/>
        <v>4</v>
      </c>
      <c r="C277" s="104" t="s">
        <v>1747</v>
      </c>
    </row>
    <row r="278" spans="1:3" s="40" customFormat="1" x14ac:dyDescent="0.25">
      <c r="A278" s="509"/>
      <c r="B278" s="314">
        <f t="shared" si="19"/>
        <v>5</v>
      </c>
      <c r="C278" s="104" t="s">
        <v>1748</v>
      </c>
    </row>
    <row r="279" spans="1:3" s="40" customFormat="1" x14ac:dyDescent="0.25">
      <c r="A279" s="509"/>
      <c r="B279" s="314">
        <f t="shared" si="19"/>
        <v>6</v>
      </c>
      <c r="C279" s="104" t="s">
        <v>1749</v>
      </c>
    </row>
    <row r="280" spans="1:3" s="40" customFormat="1" x14ac:dyDescent="0.25">
      <c r="A280" s="509"/>
      <c r="B280" s="314">
        <f t="shared" si="19"/>
        <v>7</v>
      </c>
      <c r="C280" s="104" t="s">
        <v>1750</v>
      </c>
    </row>
    <row r="281" spans="1:3" s="40" customFormat="1" x14ac:dyDescent="0.25">
      <c r="A281" s="509"/>
      <c r="B281" s="314">
        <f t="shared" si="19"/>
        <v>8</v>
      </c>
      <c r="C281" s="104" t="s">
        <v>1751</v>
      </c>
    </row>
    <row r="282" spans="1:3" s="40" customFormat="1" x14ac:dyDescent="0.25">
      <c r="A282" s="509"/>
      <c r="B282" s="314">
        <f t="shared" si="19"/>
        <v>9</v>
      </c>
      <c r="C282" s="104" t="s">
        <v>1752</v>
      </c>
    </row>
    <row r="283" spans="1:3" s="40" customFormat="1" ht="15.75" thickBot="1" x14ac:dyDescent="0.3">
      <c r="A283" s="509"/>
      <c r="B283" s="314">
        <f t="shared" si="19"/>
        <v>10</v>
      </c>
      <c r="C283" s="105" t="s">
        <v>1753</v>
      </c>
    </row>
    <row r="284" spans="1:3" s="40" customFormat="1" x14ac:dyDescent="0.25">
      <c r="A284" s="509"/>
      <c r="B284" s="313"/>
      <c r="C284" s="92" t="s">
        <v>1662</v>
      </c>
    </row>
    <row r="285" spans="1:3" s="40" customFormat="1" ht="30" x14ac:dyDescent="0.25">
      <c r="A285" s="509"/>
      <c r="B285" s="314">
        <v>1</v>
      </c>
      <c r="C285" s="93" t="s">
        <v>1754</v>
      </c>
    </row>
    <row r="286" spans="1:3" s="40" customFormat="1" x14ac:dyDescent="0.25">
      <c r="A286" s="509"/>
      <c r="B286" s="314">
        <f>B285+1</f>
        <v>2</v>
      </c>
      <c r="C286" s="93" t="s">
        <v>1755</v>
      </c>
    </row>
    <row r="287" spans="1:3" s="40" customFormat="1" x14ac:dyDescent="0.25">
      <c r="A287" s="509"/>
      <c r="B287" s="314">
        <f t="shared" ref="B287:B299" si="20">B286+1</f>
        <v>3</v>
      </c>
      <c r="C287" s="93" t="s">
        <v>1756</v>
      </c>
    </row>
    <row r="288" spans="1:3" s="40" customFormat="1" x14ac:dyDescent="0.25">
      <c r="A288" s="509"/>
      <c r="B288" s="314">
        <f t="shared" si="20"/>
        <v>4</v>
      </c>
      <c r="C288" s="93" t="s">
        <v>1757</v>
      </c>
    </row>
    <row r="289" spans="1:3" s="40" customFormat="1" x14ac:dyDescent="0.25">
      <c r="A289" s="509"/>
      <c r="B289" s="314">
        <f t="shared" si="20"/>
        <v>5</v>
      </c>
      <c r="C289" s="93" t="s">
        <v>1758</v>
      </c>
    </row>
    <row r="290" spans="1:3" s="40" customFormat="1" x14ac:dyDescent="0.25">
      <c r="A290" s="509"/>
      <c r="B290" s="314">
        <f t="shared" si="20"/>
        <v>6</v>
      </c>
      <c r="C290" s="93" t="s">
        <v>1759</v>
      </c>
    </row>
    <row r="291" spans="1:3" s="40" customFormat="1" x14ac:dyDescent="0.25">
      <c r="A291" s="509"/>
      <c r="B291" s="314">
        <f t="shared" si="20"/>
        <v>7</v>
      </c>
      <c r="C291" s="93" t="s">
        <v>1760</v>
      </c>
    </row>
    <row r="292" spans="1:3" s="40" customFormat="1" x14ac:dyDescent="0.25">
      <c r="A292" s="509"/>
      <c r="B292" s="314">
        <f t="shared" si="20"/>
        <v>8</v>
      </c>
      <c r="C292" s="93" t="s">
        <v>1761</v>
      </c>
    </row>
    <row r="293" spans="1:3" s="40" customFormat="1" ht="15.75" thickBot="1" x14ac:dyDescent="0.3">
      <c r="A293" s="509"/>
      <c r="B293" s="315">
        <f t="shared" si="20"/>
        <v>9</v>
      </c>
      <c r="C293" s="95" t="s">
        <v>1762</v>
      </c>
    </row>
    <row r="294" spans="1:3" s="40" customFormat="1" x14ac:dyDescent="0.25">
      <c r="A294" s="509"/>
      <c r="B294" s="314"/>
      <c r="C294" s="106" t="s">
        <v>1663</v>
      </c>
    </row>
    <row r="295" spans="1:3" s="40" customFormat="1" x14ac:dyDescent="0.25">
      <c r="A295" s="509"/>
      <c r="B295" s="314">
        <f t="shared" si="20"/>
        <v>1</v>
      </c>
      <c r="C295" s="104" t="s">
        <v>1763</v>
      </c>
    </row>
    <row r="296" spans="1:3" s="40" customFormat="1" x14ac:dyDescent="0.25">
      <c r="A296" s="509"/>
      <c r="B296" s="314">
        <f t="shared" si="20"/>
        <v>2</v>
      </c>
      <c r="C296" s="104" t="s">
        <v>1764</v>
      </c>
    </row>
    <row r="297" spans="1:3" s="40" customFormat="1" x14ac:dyDescent="0.25">
      <c r="A297" s="509"/>
      <c r="B297" s="314">
        <f t="shared" si="20"/>
        <v>3</v>
      </c>
      <c r="C297" s="104" t="s">
        <v>1765</v>
      </c>
    </row>
    <row r="298" spans="1:3" s="40" customFormat="1" x14ac:dyDescent="0.25">
      <c r="A298" s="509"/>
      <c r="B298" s="314">
        <f t="shared" si="20"/>
        <v>4</v>
      </c>
      <c r="C298" s="104" t="s">
        <v>1766</v>
      </c>
    </row>
    <row r="299" spans="1:3" s="40" customFormat="1" ht="15.75" thickBot="1" x14ac:dyDescent="0.3">
      <c r="A299" s="510"/>
      <c r="B299" s="314">
        <f t="shared" si="20"/>
        <v>5</v>
      </c>
      <c r="C299" s="107" t="s">
        <v>1767</v>
      </c>
    </row>
    <row r="300" spans="1:3" s="40" customFormat="1" x14ac:dyDescent="0.25">
      <c r="A300" s="482" t="s">
        <v>3</v>
      </c>
      <c r="B300" s="318"/>
      <c r="C300" s="268" t="s">
        <v>2062</v>
      </c>
    </row>
    <row r="301" spans="1:3" s="40" customFormat="1" x14ac:dyDescent="0.25">
      <c r="A301" s="483"/>
      <c r="B301" s="319">
        <v>1</v>
      </c>
      <c r="C301" s="266" t="s">
        <v>2063</v>
      </c>
    </row>
    <row r="302" spans="1:3" s="40" customFormat="1" x14ac:dyDescent="0.25">
      <c r="A302" s="483"/>
      <c r="B302" s="319">
        <v>2</v>
      </c>
      <c r="C302" s="266" t="s">
        <v>2065</v>
      </c>
    </row>
    <row r="303" spans="1:3" s="40" customFormat="1" ht="15.75" thickBot="1" x14ac:dyDescent="0.3">
      <c r="A303" s="483"/>
      <c r="B303" s="320">
        <v>3</v>
      </c>
      <c r="C303" s="267" t="s">
        <v>2064</v>
      </c>
    </row>
    <row r="304" spans="1:3" s="40" customFormat="1" ht="15" customHeight="1" x14ac:dyDescent="0.25">
      <c r="A304" s="483"/>
      <c r="B304" s="318"/>
      <c r="C304" s="103" t="s">
        <v>2058</v>
      </c>
    </row>
    <row r="305" spans="1:4" s="40" customFormat="1" x14ac:dyDescent="0.25">
      <c r="A305" s="483"/>
      <c r="B305" s="321">
        <v>1</v>
      </c>
      <c r="C305" s="104" t="s">
        <v>2052</v>
      </c>
    </row>
    <row r="306" spans="1:4" s="40" customFormat="1" x14ac:dyDescent="0.25">
      <c r="A306" s="483"/>
      <c r="B306" s="321">
        <f t="shared" ref="B306:B310" si="21">B305+1</f>
        <v>2</v>
      </c>
      <c r="C306" s="104" t="s">
        <v>2053</v>
      </c>
    </row>
    <row r="307" spans="1:4" s="40" customFormat="1" x14ac:dyDescent="0.25">
      <c r="A307" s="483"/>
      <c r="B307" s="321">
        <f t="shared" si="21"/>
        <v>3</v>
      </c>
      <c r="C307" s="104" t="s">
        <v>2054</v>
      </c>
    </row>
    <row r="308" spans="1:4" s="40" customFormat="1" ht="30" x14ac:dyDescent="0.25">
      <c r="A308" s="483"/>
      <c r="B308" s="321">
        <f t="shared" si="21"/>
        <v>4</v>
      </c>
      <c r="C308" s="104" t="s">
        <v>2057</v>
      </c>
    </row>
    <row r="309" spans="1:4" s="40" customFormat="1" x14ac:dyDescent="0.25">
      <c r="A309" s="483"/>
      <c r="B309" s="321">
        <f t="shared" si="21"/>
        <v>5</v>
      </c>
      <c r="C309" s="104" t="s">
        <v>2055</v>
      </c>
    </row>
    <row r="310" spans="1:4" s="40" customFormat="1" ht="15.75" thickBot="1" x14ac:dyDescent="0.3">
      <c r="A310" s="483"/>
      <c r="B310" s="322">
        <f t="shared" si="21"/>
        <v>6</v>
      </c>
      <c r="C310" s="107" t="s">
        <v>2056</v>
      </c>
    </row>
    <row r="311" spans="1:4" s="40" customFormat="1" x14ac:dyDescent="0.25">
      <c r="A311" s="483"/>
      <c r="B311" s="318"/>
      <c r="C311" s="269" t="s">
        <v>2066</v>
      </c>
    </row>
    <row r="312" spans="1:4" s="40" customFormat="1" x14ac:dyDescent="0.25">
      <c r="A312" s="483"/>
      <c r="B312" s="319">
        <v>1</v>
      </c>
      <c r="C312" s="270" t="s">
        <v>2067</v>
      </c>
    </row>
    <row r="313" spans="1:4" s="40" customFormat="1" x14ac:dyDescent="0.25">
      <c r="A313" s="483"/>
      <c r="B313" s="319">
        <v>2</v>
      </c>
      <c r="C313" s="270" t="s">
        <v>2069</v>
      </c>
    </row>
    <row r="314" spans="1:4" s="40" customFormat="1" ht="15.75" thickBot="1" x14ac:dyDescent="0.3">
      <c r="A314" s="483"/>
      <c r="B314" s="320">
        <v>3</v>
      </c>
      <c r="C314" s="271" t="s">
        <v>2068</v>
      </c>
    </row>
    <row r="315" spans="1:4" s="40" customFormat="1" x14ac:dyDescent="0.25">
      <c r="A315" s="483"/>
      <c r="B315" s="318"/>
      <c r="C315" s="92" t="s">
        <v>2070</v>
      </c>
      <c r="D315" s="96"/>
    </row>
    <row r="316" spans="1:4" s="40" customFormat="1" x14ac:dyDescent="0.25">
      <c r="A316" s="483"/>
      <c r="B316" s="319">
        <v>1</v>
      </c>
      <c r="C316" s="93" t="s">
        <v>2075</v>
      </c>
      <c r="D316" s="96"/>
    </row>
    <row r="317" spans="1:4" s="40" customFormat="1" x14ac:dyDescent="0.25">
      <c r="A317" s="483"/>
      <c r="B317" s="319">
        <v>2</v>
      </c>
      <c r="C317" s="93" t="s">
        <v>2078</v>
      </c>
      <c r="D317" s="96"/>
    </row>
    <row r="318" spans="1:4" s="40" customFormat="1" ht="30" x14ac:dyDescent="0.25">
      <c r="A318" s="483"/>
      <c r="B318" s="319">
        <v>3</v>
      </c>
      <c r="C318" s="93" t="s">
        <v>2076</v>
      </c>
      <c r="D318" s="96"/>
    </row>
    <row r="319" spans="1:4" s="40" customFormat="1" x14ac:dyDescent="0.25">
      <c r="A319" s="483"/>
      <c r="B319" s="319">
        <f t="shared" ref="B319:B321" si="22">B318+1</f>
        <v>4</v>
      </c>
      <c r="C319" s="93" t="s">
        <v>2077</v>
      </c>
      <c r="D319" s="96"/>
    </row>
    <row r="320" spans="1:4" s="40" customFormat="1" x14ac:dyDescent="0.25">
      <c r="A320" s="483"/>
      <c r="B320" s="319">
        <f t="shared" si="22"/>
        <v>5</v>
      </c>
      <c r="C320" s="93" t="s">
        <v>1343</v>
      </c>
      <c r="D320" s="96"/>
    </row>
    <row r="321" spans="1:4" s="40" customFormat="1" ht="15.75" thickBot="1" x14ac:dyDescent="0.3">
      <c r="A321" s="483"/>
      <c r="B321" s="320">
        <f t="shared" si="22"/>
        <v>6</v>
      </c>
      <c r="C321" s="95" t="s">
        <v>1344</v>
      </c>
      <c r="D321" s="96"/>
    </row>
    <row r="322" spans="1:4" s="40" customFormat="1" x14ac:dyDescent="0.25">
      <c r="A322" s="483"/>
      <c r="B322" s="319"/>
      <c r="C322" s="106" t="s">
        <v>2073</v>
      </c>
    </row>
    <row r="323" spans="1:4" s="40" customFormat="1" x14ac:dyDescent="0.25">
      <c r="A323" s="483"/>
      <c r="B323" s="319">
        <v>1</v>
      </c>
      <c r="C323" s="104" t="s">
        <v>2079</v>
      </c>
    </row>
    <row r="324" spans="1:4" s="40" customFormat="1" x14ac:dyDescent="0.25">
      <c r="A324" s="483"/>
      <c r="B324" s="319">
        <f>B323+1</f>
        <v>2</v>
      </c>
      <c r="C324" s="104" t="s">
        <v>2083</v>
      </c>
    </row>
    <row r="325" spans="1:4" s="40" customFormat="1" x14ac:dyDescent="0.25">
      <c r="A325" s="483"/>
      <c r="B325" s="319">
        <f>B324+1</f>
        <v>3</v>
      </c>
      <c r="C325" s="104" t="s">
        <v>2080</v>
      </c>
    </row>
    <row r="326" spans="1:4" s="40" customFormat="1" x14ac:dyDescent="0.25">
      <c r="A326" s="483"/>
      <c r="B326" s="319">
        <f t="shared" ref="B326:B327" si="23">B325+1</f>
        <v>4</v>
      </c>
      <c r="C326" s="104" t="s">
        <v>2081</v>
      </c>
    </row>
    <row r="327" spans="1:4" s="40" customFormat="1" ht="15.75" thickBot="1" x14ac:dyDescent="0.3">
      <c r="A327" s="483"/>
      <c r="B327" s="319">
        <f t="shared" si="23"/>
        <v>5</v>
      </c>
      <c r="C327" s="105" t="s">
        <v>2082</v>
      </c>
    </row>
    <row r="328" spans="1:4" s="40" customFormat="1" x14ac:dyDescent="0.25">
      <c r="A328" s="483"/>
      <c r="B328" s="318"/>
      <c r="C328" s="103" t="s">
        <v>2061</v>
      </c>
    </row>
    <row r="329" spans="1:4" s="40" customFormat="1" x14ac:dyDescent="0.25">
      <c r="A329" s="483"/>
      <c r="B329" s="319">
        <v>1</v>
      </c>
      <c r="C329" s="104" t="s">
        <v>2046</v>
      </c>
    </row>
    <row r="330" spans="1:4" s="40" customFormat="1" x14ac:dyDescent="0.25">
      <c r="A330" s="483"/>
      <c r="B330" s="319">
        <f t="shared" ref="B330:B335" si="24">B329+1</f>
        <v>2</v>
      </c>
      <c r="C330" s="104" t="s">
        <v>2047</v>
      </c>
    </row>
    <row r="331" spans="1:4" s="40" customFormat="1" x14ac:dyDescent="0.25">
      <c r="A331" s="483"/>
      <c r="B331" s="319">
        <f t="shared" si="24"/>
        <v>3</v>
      </c>
      <c r="C331" s="104" t="s">
        <v>2048</v>
      </c>
    </row>
    <row r="332" spans="1:4" s="40" customFormat="1" x14ac:dyDescent="0.25">
      <c r="A332" s="483"/>
      <c r="B332" s="319">
        <f t="shared" si="24"/>
        <v>4</v>
      </c>
      <c r="C332" s="104" t="s">
        <v>2049</v>
      </c>
    </row>
    <row r="333" spans="1:4" s="40" customFormat="1" ht="30" x14ac:dyDescent="0.25">
      <c r="A333" s="483"/>
      <c r="B333" s="319">
        <f t="shared" si="24"/>
        <v>5</v>
      </c>
      <c r="C333" s="104" t="s">
        <v>2050</v>
      </c>
    </row>
    <row r="334" spans="1:4" s="40" customFormat="1" x14ac:dyDescent="0.25">
      <c r="A334" s="483"/>
      <c r="B334" s="319">
        <f t="shared" si="24"/>
        <v>6</v>
      </c>
      <c r="C334" s="104" t="s">
        <v>2051</v>
      </c>
    </row>
    <row r="335" spans="1:4" s="40" customFormat="1" ht="15.75" thickBot="1" x14ac:dyDescent="0.3">
      <c r="A335" s="483"/>
      <c r="B335" s="319">
        <f t="shared" si="24"/>
        <v>7</v>
      </c>
      <c r="C335" s="105" t="s">
        <v>1356</v>
      </c>
    </row>
    <row r="336" spans="1:4" s="40" customFormat="1" x14ac:dyDescent="0.25">
      <c r="A336" s="483"/>
      <c r="B336" s="318"/>
      <c r="C336" s="103" t="s">
        <v>2060</v>
      </c>
    </row>
    <row r="337" spans="1:3" s="40" customFormat="1" x14ac:dyDescent="0.25">
      <c r="A337" s="483"/>
      <c r="B337" s="319">
        <v>1</v>
      </c>
      <c r="C337" s="104" t="s">
        <v>2044</v>
      </c>
    </row>
    <row r="338" spans="1:3" s="40" customFormat="1" x14ac:dyDescent="0.25">
      <c r="A338" s="483"/>
      <c r="B338" s="319">
        <f>B337+1</f>
        <v>2</v>
      </c>
      <c r="C338" s="104" t="s">
        <v>1358</v>
      </c>
    </row>
    <row r="339" spans="1:3" s="40" customFormat="1" x14ac:dyDescent="0.25">
      <c r="A339" s="483"/>
      <c r="B339" s="319">
        <f>B338+1</f>
        <v>3</v>
      </c>
      <c r="C339" s="104" t="s">
        <v>2042</v>
      </c>
    </row>
    <row r="340" spans="1:3" s="40" customFormat="1" x14ac:dyDescent="0.25">
      <c r="A340" s="483"/>
      <c r="B340" s="319">
        <f>B339+1</f>
        <v>4</v>
      </c>
      <c r="C340" s="104" t="s">
        <v>2043</v>
      </c>
    </row>
    <row r="341" spans="1:3" s="40" customFormat="1" ht="15.75" thickBot="1" x14ac:dyDescent="0.3">
      <c r="A341" s="483"/>
      <c r="B341" s="319">
        <f>B340+1</f>
        <v>5</v>
      </c>
      <c r="C341" s="105" t="s">
        <v>2045</v>
      </c>
    </row>
    <row r="342" spans="1:3" s="40" customFormat="1" x14ac:dyDescent="0.25">
      <c r="A342" s="483"/>
      <c r="B342" s="318"/>
      <c r="C342" s="103" t="s">
        <v>2059</v>
      </c>
    </row>
    <row r="343" spans="1:3" s="40" customFormat="1" x14ac:dyDescent="0.25">
      <c r="A343" s="483"/>
      <c r="B343" s="321">
        <v>1</v>
      </c>
      <c r="C343" s="104" t="s">
        <v>1408</v>
      </c>
    </row>
    <row r="344" spans="1:3" s="40" customFormat="1" ht="30" customHeight="1" x14ac:dyDescent="0.25">
      <c r="A344" s="483"/>
      <c r="B344" s="321">
        <f>B343+1</f>
        <v>2</v>
      </c>
      <c r="C344" s="104" t="s">
        <v>2038</v>
      </c>
    </row>
    <row r="345" spans="1:3" s="40" customFormat="1" x14ac:dyDescent="0.25">
      <c r="A345" s="483"/>
      <c r="B345" s="321">
        <f>B344+1</f>
        <v>3</v>
      </c>
      <c r="C345" s="104" t="s">
        <v>2039</v>
      </c>
    </row>
    <row r="346" spans="1:3" s="40" customFormat="1" x14ac:dyDescent="0.25">
      <c r="A346" s="483"/>
      <c r="B346" s="321">
        <f>B345+1</f>
        <v>4</v>
      </c>
      <c r="C346" s="104" t="s">
        <v>2040</v>
      </c>
    </row>
    <row r="347" spans="1:3" s="40" customFormat="1" ht="15.75" thickBot="1" x14ac:dyDescent="0.3">
      <c r="A347" s="484"/>
      <c r="B347" s="321">
        <f>B346+1</f>
        <v>5</v>
      </c>
      <c r="C347" s="104" t="s">
        <v>2041</v>
      </c>
    </row>
    <row r="348" spans="1:3" s="40" customFormat="1" x14ac:dyDescent="0.25">
      <c r="A348" s="501" t="s">
        <v>381</v>
      </c>
      <c r="B348" s="323"/>
      <c r="C348" s="103" t="s">
        <v>1768</v>
      </c>
    </row>
    <row r="349" spans="1:3" s="40" customFormat="1" x14ac:dyDescent="0.25">
      <c r="A349" s="502"/>
      <c r="B349" s="324">
        <v>1</v>
      </c>
      <c r="C349" s="104" t="s">
        <v>1780</v>
      </c>
    </row>
    <row r="350" spans="1:3" s="40" customFormat="1" x14ac:dyDescent="0.25">
      <c r="A350" s="502"/>
      <c r="B350" s="324">
        <f>B349+1</f>
        <v>2</v>
      </c>
      <c r="C350" s="104" t="s">
        <v>1781</v>
      </c>
    </row>
    <row r="351" spans="1:3" s="40" customFormat="1" ht="30" x14ac:dyDescent="0.25">
      <c r="A351" s="502"/>
      <c r="B351" s="324">
        <f t="shared" ref="B351:B360" si="25">B350+1</f>
        <v>3</v>
      </c>
      <c r="C351" s="104" t="s">
        <v>1782</v>
      </c>
    </row>
    <row r="352" spans="1:3" s="40" customFormat="1" x14ac:dyDescent="0.25">
      <c r="A352" s="502"/>
      <c r="B352" s="324">
        <f t="shared" si="25"/>
        <v>4</v>
      </c>
      <c r="C352" s="104" t="s">
        <v>1783</v>
      </c>
    </row>
    <row r="353" spans="1:3" s="40" customFormat="1" x14ac:dyDescent="0.25">
      <c r="A353" s="502"/>
      <c r="B353" s="324">
        <f t="shared" si="25"/>
        <v>5</v>
      </c>
      <c r="C353" s="104" t="s">
        <v>1784</v>
      </c>
    </row>
    <row r="354" spans="1:3" s="40" customFormat="1" ht="30" x14ac:dyDescent="0.25">
      <c r="A354" s="502"/>
      <c r="B354" s="324">
        <f t="shared" si="25"/>
        <v>6</v>
      </c>
      <c r="C354" s="104" t="s">
        <v>1785</v>
      </c>
    </row>
    <row r="355" spans="1:3" s="40" customFormat="1" x14ac:dyDescent="0.25">
      <c r="A355" s="502"/>
      <c r="B355" s="324">
        <f t="shared" si="25"/>
        <v>7</v>
      </c>
      <c r="C355" s="104" t="s">
        <v>1786</v>
      </c>
    </row>
    <row r="356" spans="1:3" s="40" customFormat="1" x14ac:dyDescent="0.25">
      <c r="A356" s="502"/>
      <c r="B356" s="324">
        <f t="shared" si="25"/>
        <v>8</v>
      </c>
      <c r="C356" s="104" t="s">
        <v>1787</v>
      </c>
    </row>
    <row r="357" spans="1:3" s="40" customFormat="1" x14ac:dyDescent="0.25">
      <c r="A357" s="502"/>
      <c r="B357" s="324">
        <f t="shared" si="25"/>
        <v>9</v>
      </c>
      <c r="C357" s="104" t="s">
        <v>1788</v>
      </c>
    </row>
    <row r="358" spans="1:3" s="40" customFormat="1" x14ac:dyDescent="0.25">
      <c r="A358" s="502"/>
      <c r="B358" s="324">
        <f t="shared" si="25"/>
        <v>10</v>
      </c>
      <c r="C358" s="104" t="s">
        <v>1789</v>
      </c>
    </row>
    <row r="359" spans="1:3" s="40" customFormat="1" x14ac:dyDescent="0.25">
      <c r="A359" s="502"/>
      <c r="B359" s="324">
        <f t="shared" si="25"/>
        <v>11</v>
      </c>
      <c r="C359" s="104" t="s">
        <v>1791</v>
      </c>
    </row>
    <row r="360" spans="1:3" s="40" customFormat="1" ht="15.75" thickBot="1" x14ac:dyDescent="0.3">
      <c r="A360" s="502"/>
      <c r="B360" s="324">
        <f t="shared" si="25"/>
        <v>12</v>
      </c>
      <c r="C360" s="105" t="s">
        <v>1790</v>
      </c>
    </row>
    <row r="361" spans="1:3" s="40" customFormat="1" x14ac:dyDescent="0.25">
      <c r="A361" s="502"/>
      <c r="B361" s="323"/>
      <c r="C361" s="103" t="s">
        <v>1769</v>
      </c>
    </row>
    <row r="362" spans="1:3" s="40" customFormat="1" ht="15.75" x14ac:dyDescent="0.25">
      <c r="A362" s="502"/>
      <c r="B362" s="324">
        <v>1</v>
      </c>
      <c r="C362" s="111" t="s">
        <v>1792</v>
      </c>
    </row>
    <row r="363" spans="1:3" s="40" customFormat="1" ht="15.75" x14ac:dyDescent="0.25">
      <c r="A363" s="502"/>
      <c r="B363" s="324">
        <f>B362+1</f>
        <v>2</v>
      </c>
      <c r="C363" s="111" t="s">
        <v>1793</v>
      </c>
    </row>
    <row r="364" spans="1:3" s="40" customFormat="1" ht="15.75" x14ac:dyDescent="0.25">
      <c r="A364" s="502"/>
      <c r="B364" s="324">
        <f t="shared" ref="B364:B372" si="26">B363+1</f>
        <v>3</v>
      </c>
      <c r="C364" s="111" t="s">
        <v>1794</v>
      </c>
    </row>
    <row r="365" spans="1:3" s="40" customFormat="1" ht="15.75" x14ac:dyDescent="0.25">
      <c r="A365" s="502"/>
      <c r="B365" s="324">
        <f t="shared" si="26"/>
        <v>4</v>
      </c>
      <c r="C365" s="111" t="s">
        <v>1795</v>
      </c>
    </row>
    <row r="366" spans="1:3" s="40" customFormat="1" ht="15.75" x14ac:dyDescent="0.25">
      <c r="A366" s="502"/>
      <c r="B366" s="324">
        <f t="shared" si="26"/>
        <v>5</v>
      </c>
      <c r="C366" s="111" t="s">
        <v>1796</v>
      </c>
    </row>
    <row r="367" spans="1:3" s="40" customFormat="1" ht="15.75" x14ac:dyDescent="0.25">
      <c r="A367" s="502"/>
      <c r="B367" s="324">
        <f t="shared" si="26"/>
        <v>6</v>
      </c>
      <c r="C367" s="111" t="s">
        <v>1797</v>
      </c>
    </row>
    <row r="368" spans="1:3" s="40" customFormat="1" ht="15.75" x14ac:dyDescent="0.25">
      <c r="A368" s="502"/>
      <c r="B368" s="324">
        <f t="shared" si="26"/>
        <v>7</v>
      </c>
      <c r="C368" s="111" t="s">
        <v>1798</v>
      </c>
    </row>
    <row r="369" spans="1:3" s="40" customFormat="1" ht="15.75" x14ac:dyDescent="0.25">
      <c r="A369" s="502"/>
      <c r="B369" s="324">
        <f t="shared" si="26"/>
        <v>8</v>
      </c>
      <c r="C369" s="111" t="s">
        <v>1799</v>
      </c>
    </row>
    <row r="370" spans="1:3" s="40" customFormat="1" ht="15.75" x14ac:dyDescent="0.25">
      <c r="A370" s="502"/>
      <c r="B370" s="324">
        <f t="shared" si="26"/>
        <v>9</v>
      </c>
      <c r="C370" s="111" t="s">
        <v>1800</v>
      </c>
    </row>
    <row r="371" spans="1:3" s="40" customFormat="1" ht="15.75" x14ac:dyDescent="0.25">
      <c r="A371" s="502"/>
      <c r="B371" s="324">
        <f t="shared" si="26"/>
        <v>10</v>
      </c>
      <c r="C371" s="111" t="s">
        <v>1801</v>
      </c>
    </row>
    <row r="372" spans="1:3" s="40" customFormat="1" ht="16.5" thickBot="1" x14ac:dyDescent="0.3">
      <c r="A372" s="502"/>
      <c r="B372" s="324">
        <f t="shared" si="26"/>
        <v>11</v>
      </c>
      <c r="C372" s="112" t="s">
        <v>1802</v>
      </c>
    </row>
    <row r="373" spans="1:3" s="40" customFormat="1" x14ac:dyDescent="0.25">
      <c r="A373" s="502"/>
      <c r="B373" s="323"/>
      <c r="C373" s="103" t="s">
        <v>1770</v>
      </c>
    </row>
    <row r="374" spans="1:3" s="40" customFormat="1" x14ac:dyDescent="0.25">
      <c r="A374" s="502"/>
      <c r="B374" s="324">
        <v>1</v>
      </c>
      <c r="C374" s="104" t="s">
        <v>1803</v>
      </c>
    </row>
    <row r="375" spans="1:3" s="40" customFormat="1" x14ac:dyDescent="0.25">
      <c r="A375" s="502"/>
      <c r="B375" s="324">
        <f t="shared" ref="B375:B380" si="27">B374+1</f>
        <v>2</v>
      </c>
      <c r="C375" s="104" t="s">
        <v>1809</v>
      </c>
    </row>
    <row r="376" spans="1:3" s="40" customFormat="1" x14ac:dyDescent="0.25">
      <c r="A376" s="502"/>
      <c r="B376" s="324">
        <f t="shared" si="27"/>
        <v>3</v>
      </c>
      <c r="C376" s="104" t="s">
        <v>1804</v>
      </c>
    </row>
    <row r="377" spans="1:3" s="40" customFormat="1" x14ac:dyDescent="0.25">
      <c r="A377" s="502"/>
      <c r="B377" s="324">
        <f t="shared" si="27"/>
        <v>4</v>
      </c>
      <c r="C377" s="104" t="s">
        <v>1805</v>
      </c>
    </row>
    <row r="378" spans="1:3" s="40" customFormat="1" ht="30" x14ac:dyDescent="0.25">
      <c r="A378" s="502"/>
      <c r="B378" s="324">
        <f t="shared" si="27"/>
        <v>5</v>
      </c>
      <c r="C378" s="104" t="s">
        <v>1806</v>
      </c>
    </row>
    <row r="379" spans="1:3" s="40" customFormat="1" x14ac:dyDescent="0.25">
      <c r="A379" s="502"/>
      <c r="B379" s="324">
        <f t="shared" si="27"/>
        <v>6</v>
      </c>
      <c r="C379" s="104" t="s">
        <v>1807</v>
      </c>
    </row>
    <row r="380" spans="1:3" s="40" customFormat="1" ht="15.75" thickBot="1" x14ac:dyDescent="0.3">
      <c r="A380" s="502"/>
      <c r="B380" s="324">
        <f t="shared" si="27"/>
        <v>7</v>
      </c>
      <c r="C380" s="105" t="s">
        <v>1808</v>
      </c>
    </row>
    <row r="381" spans="1:3" s="40" customFormat="1" x14ac:dyDescent="0.25">
      <c r="A381" s="502"/>
      <c r="B381" s="323"/>
      <c r="C381" s="103" t="s">
        <v>1771</v>
      </c>
    </row>
    <row r="382" spans="1:3" s="40" customFormat="1" x14ac:dyDescent="0.25">
      <c r="A382" s="502"/>
      <c r="B382" s="324">
        <v>1</v>
      </c>
      <c r="C382" s="104" t="s">
        <v>1811</v>
      </c>
    </row>
    <row r="383" spans="1:3" s="40" customFormat="1" x14ac:dyDescent="0.25">
      <c r="A383" s="502"/>
      <c r="B383" s="324">
        <f>B382+1</f>
        <v>2</v>
      </c>
      <c r="C383" s="104" t="s">
        <v>1812</v>
      </c>
    </row>
    <row r="384" spans="1:3" s="40" customFormat="1" x14ac:dyDescent="0.25">
      <c r="A384" s="502"/>
      <c r="B384" s="324">
        <f t="shared" ref="B384:B389" si="28">B383+1</f>
        <v>3</v>
      </c>
      <c r="C384" s="104" t="s">
        <v>1813</v>
      </c>
    </row>
    <row r="385" spans="1:3" s="40" customFormat="1" x14ac:dyDescent="0.25">
      <c r="A385" s="502"/>
      <c r="B385" s="324">
        <f t="shared" si="28"/>
        <v>4</v>
      </c>
      <c r="C385" s="104" t="s">
        <v>1814</v>
      </c>
    </row>
    <row r="386" spans="1:3" s="40" customFormat="1" x14ac:dyDescent="0.25">
      <c r="A386" s="502"/>
      <c r="B386" s="324">
        <f t="shared" si="28"/>
        <v>5</v>
      </c>
      <c r="C386" s="104" t="s">
        <v>1815</v>
      </c>
    </row>
    <row r="387" spans="1:3" s="40" customFormat="1" x14ac:dyDescent="0.25">
      <c r="A387" s="502"/>
      <c r="B387" s="324">
        <f t="shared" si="28"/>
        <v>6</v>
      </c>
      <c r="C387" s="104" t="s">
        <v>1816</v>
      </c>
    </row>
    <row r="388" spans="1:3" s="40" customFormat="1" x14ac:dyDescent="0.25">
      <c r="A388" s="502"/>
      <c r="B388" s="324">
        <f t="shared" si="28"/>
        <v>7</v>
      </c>
      <c r="C388" s="104" t="s">
        <v>1810</v>
      </c>
    </row>
    <row r="389" spans="1:3" s="40" customFormat="1" ht="15.75" thickBot="1" x14ac:dyDescent="0.3">
      <c r="A389" s="502"/>
      <c r="B389" s="324">
        <f t="shared" si="28"/>
        <v>8</v>
      </c>
      <c r="C389" s="105" t="s">
        <v>1817</v>
      </c>
    </row>
    <row r="390" spans="1:3" s="40" customFormat="1" x14ac:dyDescent="0.25">
      <c r="A390" s="502"/>
      <c r="B390" s="323"/>
      <c r="C390" s="103" t="s">
        <v>1772</v>
      </c>
    </row>
    <row r="391" spans="1:3" s="40" customFormat="1" x14ac:dyDescent="0.25">
      <c r="A391" s="502"/>
      <c r="B391" s="324">
        <v>1</v>
      </c>
      <c r="C391" s="104" t="s">
        <v>1818</v>
      </c>
    </row>
    <row r="392" spans="1:3" s="40" customFormat="1" x14ac:dyDescent="0.25">
      <c r="A392" s="502"/>
      <c r="B392" s="324">
        <f>B391+1</f>
        <v>2</v>
      </c>
      <c r="C392" s="104" t="s">
        <v>1827</v>
      </c>
    </row>
    <row r="393" spans="1:3" s="40" customFormat="1" ht="30" x14ac:dyDescent="0.25">
      <c r="A393" s="502"/>
      <c r="B393" s="324">
        <f t="shared" ref="B393:B401" si="29">B392+1</f>
        <v>3</v>
      </c>
      <c r="C393" s="104" t="s">
        <v>1828</v>
      </c>
    </row>
    <row r="394" spans="1:3" s="40" customFormat="1" x14ac:dyDescent="0.25">
      <c r="A394" s="502"/>
      <c r="B394" s="324">
        <f t="shared" si="29"/>
        <v>4</v>
      </c>
      <c r="C394" s="104" t="s">
        <v>1819</v>
      </c>
    </row>
    <row r="395" spans="1:3" s="40" customFormat="1" x14ac:dyDescent="0.25">
      <c r="A395" s="502"/>
      <c r="B395" s="324">
        <f t="shared" si="29"/>
        <v>5</v>
      </c>
      <c r="C395" s="104" t="s">
        <v>1820</v>
      </c>
    </row>
    <row r="396" spans="1:3" s="40" customFormat="1" x14ac:dyDescent="0.25">
      <c r="A396" s="502"/>
      <c r="B396" s="324">
        <f t="shared" si="29"/>
        <v>6</v>
      </c>
      <c r="C396" s="104" t="s">
        <v>1821</v>
      </c>
    </row>
    <row r="397" spans="1:3" s="40" customFormat="1" ht="30" x14ac:dyDescent="0.25">
      <c r="A397" s="502"/>
      <c r="B397" s="324">
        <f t="shared" si="29"/>
        <v>7</v>
      </c>
      <c r="C397" s="104" t="s">
        <v>1822</v>
      </c>
    </row>
    <row r="398" spans="1:3" s="40" customFormat="1" ht="30" x14ac:dyDescent="0.25">
      <c r="A398" s="502"/>
      <c r="B398" s="324">
        <f t="shared" si="29"/>
        <v>8</v>
      </c>
      <c r="C398" s="104" t="s">
        <v>1823</v>
      </c>
    </row>
    <row r="399" spans="1:3" s="40" customFormat="1" x14ac:dyDescent="0.25">
      <c r="A399" s="502"/>
      <c r="B399" s="324">
        <f t="shared" si="29"/>
        <v>9</v>
      </c>
      <c r="C399" s="104" t="s">
        <v>1824</v>
      </c>
    </row>
    <row r="400" spans="1:3" s="40" customFormat="1" ht="30" x14ac:dyDescent="0.25">
      <c r="A400" s="502"/>
      <c r="B400" s="324">
        <f t="shared" si="29"/>
        <v>10</v>
      </c>
      <c r="C400" s="104" t="s">
        <v>1825</v>
      </c>
    </row>
    <row r="401" spans="1:3" s="40" customFormat="1" ht="15.75" thickBot="1" x14ac:dyDescent="0.3">
      <c r="A401" s="502"/>
      <c r="B401" s="324">
        <f t="shared" si="29"/>
        <v>11</v>
      </c>
      <c r="C401" s="105" t="s">
        <v>1826</v>
      </c>
    </row>
    <row r="402" spans="1:3" s="40" customFormat="1" x14ac:dyDescent="0.25">
      <c r="A402" s="502"/>
      <c r="B402" s="323"/>
      <c r="C402" s="103" t="s">
        <v>1773</v>
      </c>
    </row>
    <row r="403" spans="1:3" s="40" customFormat="1" ht="30" x14ac:dyDescent="0.25">
      <c r="A403" s="502"/>
      <c r="B403" s="324">
        <v>1</v>
      </c>
      <c r="C403" s="104" t="s">
        <v>1829</v>
      </c>
    </row>
    <row r="404" spans="1:3" s="40" customFormat="1" x14ac:dyDescent="0.25">
      <c r="A404" s="502"/>
      <c r="B404" s="324">
        <f>B403+1</f>
        <v>2</v>
      </c>
      <c r="C404" s="104" t="s">
        <v>1830</v>
      </c>
    </row>
    <row r="405" spans="1:3" s="40" customFormat="1" x14ac:dyDescent="0.25">
      <c r="A405" s="502"/>
      <c r="B405" s="324">
        <f t="shared" ref="B405:B415" si="30">B404+1</f>
        <v>3</v>
      </c>
      <c r="C405" s="104" t="s">
        <v>1831</v>
      </c>
    </row>
    <row r="406" spans="1:3" s="40" customFormat="1" x14ac:dyDescent="0.25">
      <c r="A406" s="502"/>
      <c r="B406" s="324">
        <f t="shared" si="30"/>
        <v>4</v>
      </c>
      <c r="C406" s="104" t="s">
        <v>1832</v>
      </c>
    </row>
    <row r="407" spans="1:3" s="40" customFormat="1" ht="30" x14ac:dyDescent="0.25">
      <c r="A407" s="502"/>
      <c r="B407" s="324">
        <f t="shared" si="30"/>
        <v>5</v>
      </c>
      <c r="C407" s="104" t="s">
        <v>1833</v>
      </c>
    </row>
    <row r="408" spans="1:3" s="40" customFormat="1" x14ac:dyDescent="0.25">
      <c r="A408" s="502"/>
      <c r="B408" s="324">
        <f t="shared" si="30"/>
        <v>6</v>
      </c>
      <c r="C408" s="104" t="s">
        <v>1834</v>
      </c>
    </row>
    <row r="409" spans="1:3" s="40" customFormat="1" ht="30" x14ac:dyDescent="0.25">
      <c r="A409" s="502"/>
      <c r="B409" s="324">
        <f t="shared" si="30"/>
        <v>7</v>
      </c>
      <c r="C409" s="104" t="s">
        <v>1835</v>
      </c>
    </row>
    <row r="410" spans="1:3" s="40" customFormat="1" x14ac:dyDescent="0.25">
      <c r="A410" s="502"/>
      <c r="B410" s="324">
        <f t="shared" si="30"/>
        <v>8</v>
      </c>
      <c r="C410" s="104" t="s">
        <v>1836</v>
      </c>
    </row>
    <row r="411" spans="1:3" s="40" customFormat="1" ht="30" x14ac:dyDescent="0.25">
      <c r="A411" s="502"/>
      <c r="B411" s="324">
        <f t="shared" si="30"/>
        <v>9</v>
      </c>
      <c r="C411" s="104" t="s">
        <v>1837</v>
      </c>
    </row>
    <row r="412" spans="1:3" s="40" customFormat="1" ht="30" x14ac:dyDescent="0.25">
      <c r="A412" s="502"/>
      <c r="B412" s="324">
        <f t="shared" si="30"/>
        <v>10</v>
      </c>
      <c r="C412" s="104" t="s">
        <v>1838</v>
      </c>
    </row>
    <row r="413" spans="1:3" s="40" customFormat="1" x14ac:dyDescent="0.25">
      <c r="A413" s="502"/>
      <c r="B413" s="324">
        <f t="shared" si="30"/>
        <v>11</v>
      </c>
      <c r="C413" s="104" t="s">
        <v>1839</v>
      </c>
    </row>
    <row r="414" spans="1:3" s="40" customFormat="1" x14ac:dyDescent="0.25">
      <c r="A414" s="502"/>
      <c r="B414" s="324">
        <f t="shared" si="30"/>
        <v>12</v>
      </c>
      <c r="C414" s="104" t="s">
        <v>1840</v>
      </c>
    </row>
    <row r="415" spans="1:3" s="40" customFormat="1" ht="15.75" thickBot="1" x14ac:dyDescent="0.3">
      <c r="A415" s="503"/>
      <c r="B415" s="324">
        <f t="shared" si="30"/>
        <v>13</v>
      </c>
      <c r="C415" s="105" t="s">
        <v>1841</v>
      </c>
    </row>
    <row r="416" spans="1:3" s="40" customFormat="1" x14ac:dyDescent="0.25">
      <c r="A416" s="504" t="s">
        <v>448</v>
      </c>
      <c r="B416" s="325"/>
      <c r="C416" s="92" t="s">
        <v>1774</v>
      </c>
    </row>
    <row r="417" spans="1:3" s="40" customFormat="1" x14ac:dyDescent="0.25">
      <c r="A417" s="505"/>
      <c r="B417" s="326">
        <v>1</v>
      </c>
      <c r="C417" s="93" t="s">
        <v>1842</v>
      </c>
    </row>
    <row r="418" spans="1:3" s="40" customFormat="1" x14ac:dyDescent="0.25">
      <c r="A418" s="505"/>
      <c r="B418" s="326">
        <f>B417+1</f>
        <v>2</v>
      </c>
      <c r="C418" s="93" t="s">
        <v>1843</v>
      </c>
    </row>
    <row r="419" spans="1:3" s="40" customFormat="1" x14ac:dyDescent="0.25">
      <c r="A419" s="505"/>
      <c r="B419" s="326">
        <f t="shared" ref="B419:B433" si="31">B418+1</f>
        <v>3</v>
      </c>
      <c r="C419" s="93" t="s">
        <v>1844</v>
      </c>
    </row>
    <row r="420" spans="1:3" s="40" customFormat="1" x14ac:dyDescent="0.25">
      <c r="A420" s="505"/>
      <c r="B420" s="326">
        <f t="shared" si="31"/>
        <v>4</v>
      </c>
      <c r="C420" s="93" t="s">
        <v>1845</v>
      </c>
    </row>
    <row r="421" spans="1:3" s="40" customFormat="1" x14ac:dyDescent="0.25">
      <c r="A421" s="505"/>
      <c r="B421" s="326">
        <f t="shared" si="31"/>
        <v>5</v>
      </c>
      <c r="C421" s="93" t="s">
        <v>1846</v>
      </c>
    </row>
    <row r="422" spans="1:3" s="40" customFormat="1" ht="30.75" thickBot="1" x14ac:dyDescent="0.3">
      <c r="A422" s="505"/>
      <c r="B422" s="327">
        <f t="shared" si="31"/>
        <v>6</v>
      </c>
      <c r="C422" s="95" t="s">
        <v>1847</v>
      </c>
    </row>
    <row r="423" spans="1:3" s="40" customFormat="1" x14ac:dyDescent="0.25">
      <c r="A423" s="505"/>
      <c r="B423" s="325"/>
      <c r="C423" s="92" t="s">
        <v>1775</v>
      </c>
    </row>
    <row r="424" spans="1:3" s="40" customFormat="1" ht="15.75" x14ac:dyDescent="0.25">
      <c r="A424" s="505"/>
      <c r="B424" s="326">
        <f t="shared" si="31"/>
        <v>1</v>
      </c>
      <c r="C424" s="148" t="s">
        <v>1848</v>
      </c>
    </row>
    <row r="425" spans="1:3" s="40" customFormat="1" ht="15.75" x14ac:dyDescent="0.25">
      <c r="A425" s="505"/>
      <c r="B425" s="326">
        <f t="shared" si="31"/>
        <v>2</v>
      </c>
      <c r="C425" s="148" t="s">
        <v>1849</v>
      </c>
    </row>
    <row r="426" spans="1:3" s="40" customFormat="1" ht="15.75" x14ac:dyDescent="0.25">
      <c r="A426" s="505"/>
      <c r="B426" s="326">
        <f t="shared" si="31"/>
        <v>3</v>
      </c>
      <c r="C426" s="148" t="s">
        <v>1850</v>
      </c>
    </row>
    <row r="427" spans="1:3" s="40" customFormat="1" ht="15.75" x14ac:dyDescent="0.25">
      <c r="A427" s="505"/>
      <c r="B427" s="326">
        <f t="shared" si="31"/>
        <v>4</v>
      </c>
      <c r="C427" s="148" t="s">
        <v>1851</v>
      </c>
    </row>
    <row r="428" spans="1:3" s="40" customFormat="1" ht="15.75" x14ac:dyDescent="0.25">
      <c r="A428" s="505"/>
      <c r="B428" s="326">
        <f t="shared" si="31"/>
        <v>5</v>
      </c>
      <c r="C428" s="148" t="s">
        <v>1852</v>
      </c>
    </row>
    <row r="429" spans="1:3" s="40" customFormat="1" ht="15.75" x14ac:dyDescent="0.25">
      <c r="A429" s="505"/>
      <c r="B429" s="326">
        <f t="shared" si="31"/>
        <v>6</v>
      </c>
      <c r="C429" s="148" t="s">
        <v>1853</v>
      </c>
    </row>
    <row r="430" spans="1:3" s="40" customFormat="1" ht="15.75" x14ac:dyDescent="0.25">
      <c r="A430" s="505"/>
      <c r="B430" s="326">
        <f t="shared" si="31"/>
        <v>7</v>
      </c>
      <c r="C430" s="148" t="s">
        <v>1854</v>
      </c>
    </row>
    <row r="431" spans="1:3" s="40" customFormat="1" ht="15.75" x14ac:dyDescent="0.25">
      <c r="A431" s="505"/>
      <c r="B431" s="326">
        <f t="shared" si="31"/>
        <v>8</v>
      </c>
      <c r="C431" s="148" t="s">
        <v>1855</v>
      </c>
    </row>
    <row r="432" spans="1:3" s="40" customFormat="1" ht="15.75" x14ac:dyDescent="0.25">
      <c r="A432" s="505"/>
      <c r="B432" s="326">
        <f t="shared" si="31"/>
        <v>9</v>
      </c>
      <c r="C432" s="148" t="s">
        <v>1856</v>
      </c>
    </row>
    <row r="433" spans="1:3" s="40" customFormat="1" ht="16.5" thickBot="1" x14ac:dyDescent="0.3">
      <c r="A433" s="505"/>
      <c r="B433" s="327">
        <f t="shared" si="31"/>
        <v>10</v>
      </c>
      <c r="C433" s="149" t="s">
        <v>1857</v>
      </c>
    </row>
    <row r="434" spans="1:3" s="40" customFormat="1" x14ac:dyDescent="0.25">
      <c r="A434" s="505"/>
      <c r="B434" s="325"/>
      <c r="C434" s="103" t="s">
        <v>1776</v>
      </c>
    </row>
    <row r="435" spans="1:3" s="40" customFormat="1" x14ac:dyDescent="0.25">
      <c r="A435" s="505"/>
      <c r="B435" s="326">
        <v>1</v>
      </c>
      <c r="C435" s="104" t="s">
        <v>1858</v>
      </c>
    </row>
    <row r="436" spans="1:3" s="40" customFormat="1" x14ac:dyDescent="0.25">
      <c r="A436" s="505"/>
      <c r="B436" s="326">
        <f>B435+1</f>
        <v>2</v>
      </c>
      <c r="C436" s="104" t="s">
        <v>1859</v>
      </c>
    </row>
    <row r="437" spans="1:3" s="40" customFormat="1" x14ac:dyDescent="0.25">
      <c r="A437" s="505"/>
      <c r="B437" s="326">
        <f t="shared" ref="B437:B445" si="32">B436+1</f>
        <v>3</v>
      </c>
      <c r="C437" s="104" t="s">
        <v>1860</v>
      </c>
    </row>
    <row r="438" spans="1:3" s="40" customFormat="1" x14ac:dyDescent="0.25">
      <c r="A438" s="505"/>
      <c r="B438" s="326">
        <f t="shared" si="32"/>
        <v>4</v>
      </c>
      <c r="C438" s="104" t="s">
        <v>1861</v>
      </c>
    </row>
    <row r="439" spans="1:3" s="40" customFormat="1" x14ac:dyDescent="0.25">
      <c r="A439" s="505"/>
      <c r="B439" s="326">
        <f t="shared" si="32"/>
        <v>5</v>
      </c>
      <c r="C439" s="104" t="s">
        <v>1862</v>
      </c>
    </row>
    <row r="440" spans="1:3" s="40" customFormat="1" x14ac:dyDescent="0.25">
      <c r="A440" s="505"/>
      <c r="B440" s="326">
        <f t="shared" si="32"/>
        <v>6</v>
      </c>
      <c r="C440" s="104" t="s">
        <v>1863</v>
      </c>
    </row>
    <row r="441" spans="1:3" s="40" customFormat="1" x14ac:dyDescent="0.25">
      <c r="A441" s="505"/>
      <c r="B441" s="326">
        <f t="shared" si="32"/>
        <v>7</v>
      </c>
      <c r="C441" s="104" t="s">
        <v>1864</v>
      </c>
    </row>
    <row r="442" spans="1:3" s="40" customFormat="1" x14ac:dyDescent="0.25">
      <c r="A442" s="505"/>
      <c r="B442" s="326">
        <f t="shared" si="32"/>
        <v>8</v>
      </c>
      <c r="C442" s="104" t="s">
        <v>1865</v>
      </c>
    </row>
    <row r="443" spans="1:3" s="40" customFormat="1" x14ac:dyDescent="0.25">
      <c r="A443" s="505"/>
      <c r="B443" s="326">
        <f t="shared" si="32"/>
        <v>9</v>
      </c>
      <c r="C443" s="104" t="s">
        <v>1866</v>
      </c>
    </row>
    <row r="444" spans="1:3" s="40" customFormat="1" ht="30" x14ac:dyDescent="0.25">
      <c r="A444" s="505"/>
      <c r="B444" s="326">
        <f t="shared" si="32"/>
        <v>10</v>
      </c>
      <c r="C444" s="104" t="s">
        <v>1867</v>
      </c>
    </row>
    <row r="445" spans="1:3" s="40" customFormat="1" ht="15.75" thickBot="1" x14ac:dyDescent="0.3">
      <c r="A445" s="505"/>
      <c r="B445" s="326">
        <f t="shared" si="32"/>
        <v>11</v>
      </c>
      <c r="C445" s="107" t="s">
        <v>1868</v>
      </c>
    </row>
    <row r="446" spans="1:3" s="40" customFormat="1" x14ac:dyDescent="0.25">
      <c r="A446" s="506"/>
      <c r="B446" s="328"/>
      <c r="C446" s="229" t="s">
        <v>1777</v>
      </c>
    </row>
    <row r="447" spans="1:3" s="40" customFormat="1" x14ac:dyDescent="0.25">
      <c r="A447" s="506"/>
      <c r="B447" s="329">
        <v>1</v>
      </c>
      <c r="C447" s="48" t="s">
        <v>1949</v>
      </c>
    </row>
    <row r="448" spans="1:3" s="40" customFormat="1" x14ac:dyDescent="0.25">
      <c r="A448" s="506"/>
      <c r="B448" s="329">
        <f>B447+1</f>
        <v>2</v>
      </c>
      <c r="C448" s="48" t="s">
        <v>1950</v>
      </c>
    </row>
    <row r="449" spans="1:3" s="40" customFormat="1" x14ac:dyDescent="0.25">
      <c r="A449" s="506"/>
      <c r="B449" s="329">
        <f t="shared" ref="B449:B454" si="33">B448+1</f>
        <v>3</v>
      </c>
      <c r="C449" s="48" t="s">
        <v>1951</v>
      </c>
    </row>
    <row r="450" spans="1:3" s="40" customFormat="1" x14ac:dyDescent="0.25">
      <c r="A450" s="506"/>
      <c r="B450" s="329">
        <f t="shared" si="33"/>
        <v>4</v>
      </c>
      <c r="C450" s="48" t="s">
        <v>1952</v>
      </c>
    </row>
    <row r="451" spans="1:3" s="40" customFormat="1" ht="30" x14ac:dyDescent="0.25">
      <c r="A451" s="506"/>
      <c r="B451" s="329">
        <f t="shared" si="33"/>
        <v>5</v>
      </c>
      <c r="C451" s="48" t="s">
        <v>1953</v>
      </c>
    </row>
    <row r="452" spans="1:3" s="40" customFormat="1" x14ac:dyDescent="0.25">
      <c r="A452" s="506"/>
      <c r="B452" s="329">
        <f t="shared" si="33"/>
        <v>6</v>
      </c>
      <c r="C452" s="48" t="s">
        <v>1954</v>
      </c>
    </row>
    <row r="453" spans="1:3" s="40" customFormat="1" x14ac:dyDescent="0.25">
      <c r="A453" s="506"/>
      <c r="B453" s="329">
        <f t="shared" si="33"/>
        <v>7</v>
      </c>
      <c r="C453" s="48" t="s">
        <v>1955</v>
      </c>
    </row>
    <row r="454" spans="1:3" s="40" customFormat="1" x14ac:dyDescent="0.25">
      <c r="A454" s="506"/>
      <c r="B454" s="329">
        <f t="shared" si="33"/>
        <v>8</v>
      </c>
      <c r="C454" s="48" t="s">
        <v>1956</v>
      </c>
    </row>
    <row r="455" spans="1:3" s="40" customFormat="1" x14ac:dyDescent="0.25">
      <c r="A455" s="506"/>
      <c r="B455" s="329">
        <f>B454+1</f>
        <v>9</v>
      </c>
      <c r="C455" s="48" t="s">
        <v>1957</v>
      </c>
    </row>
    <row r="456" spans="1:3" s="40" customFormat="1" ht="15.75" thickBot="1" x14ac:dyDescent="0.3">
      <c r="A456" s="506"/>
      <c r="B456" s="330">
        <f>B455+1</f>
        <v>10</v>
      </c>
      <c r="C456" s="233" t="s">
        <v>1869</v>
      </c>
    </row>
    <row r="457" spans="1:3" s="40" customFormat="1" x14ac:dyDescent="0.25">
      <c r="A457" s="506"/>
      <c r="B457" s="328"/>
      <c r="C457" s="229" t="s">
        <v>1778</v>
      </c>
    </row>
    <row r="458" spans="1:3" s="40" customFormat="1" x14ac:dyDescent="0.25">
      <c r="A458" s="506"/>
      <c r="B458" s="329">
        <v>1</v>
      </c>
      <c r="C458" s="48" t="s">
        <v>1958</v>
      </c>
    </row>
    <row r="459" spans="1:3" s="40" customFormat="1" x14ac:dyDescent="0.25">
      <c r="A459" s="506"/>
      <c r="B459" s="329">
        <f>B458+1</f>
        <v>2</v>
      </c>
      <c r="C459" s="48" t="s">
        <v>1959</v>
      </c>
    </row>
    <row r="460" spans="1:3" s="40" customFormat="1" x14ac:dyDescent="0.25">
      <c r="A460" s="506"/>
      <c r="B460" s="329">
        <f t="shared" ref="B460:B468" si="34">B459+1</f>
        <v>3</v>
      </c>
      <c r="C460" s="48" t="s">
        <v>1960</v>
      </c>
    </row>
    <row r="461" spans="1:3" s="40" customFormat="1" ht="30" x14ac:dyDescent="0.25">
      <c r="A461" s="506"/>
      <c r="B461" s="329">
        <f t="shared" si="34"/>
        <v>4</v>
      </c>
      <c r="C461" s="48" t="s">
        <v>1961</v>
      </c>
    </row>
    <row r="462" spans="1:3" s="40" customFormat="1" x14ac:dyDescent="0.25">
      <c r="A462" s="506"/>
      <c r="B462" s="329">
        <f t="shared" si="34"/>
        <v>5</v>
      </c>
      <c r="C462" s="48" t="s">
        <v>1962</v>
      </c>
    </row>
    <row r="463" spans="1:3" s="40" customFormat="1" x14ac:dyDescent="0.25">
      <c r="A463" s="506"/>
      <c r="B463" s="329">
        <f t="shared" si="34"/>
        <v>6</v>
      </c>
      <c r="C463" s="48" t="s">
        <v>1963</v>
      </c>
    </row>
    <row r="464" spans="1:3" s="40" customFormat="1" x14ac:dyDescent="0.25">
      <c r="A464" s="506"/>
      <c r="B464" s="329">
        <f t="shared" si="34"/>
        <v>7</v>
      </c>
      <c r="C464" s="48" t="s">
        <v>1964</v>
      </c>
    </row>
    <row r="465" spans="1:3" s="40" customFormat="1" x14ac:dyDescent="0.25">
      <c r="A465" s="506"/>
      <c r="B465" s="329">
        <f t="shared" si="34"/>
        <v>8</v>
      </c>
      <c r="C465" s="48" t="s">
        <v>1965</v>
      </c>
    </row>
    <row r="466" spans="1:3" s="40" customFormat="1" ht="30" x14ac:dyDescent="0.25">
      <c r="A466" s="506"/>
      <c r="B466" s="329">
        <f t="shared" si="34"/>
        <v>9</v>
      </c>
      <c r="C466" s="48" t="s">
        <v>1966</v>
      </c>
    </row>
    <row r="467" spans="1:3" s="40" customFormat="1" x14ac:dyDescent="0.25">
      <c r="A467" s="506"/>
      <c r="B467" s="329">
        <f t="shared" si="34"/>
        <v>10</v>
      </c>
      <c r="C467" s="48" t="s">
        <v>1967</v>
      </c>
    </row>
    <row r="468" spans="1:3" s="40" customFormat="1" x14ac:dyDescent="0.25">
      <c r="A468" s="506"/>
      <c r="B468" s="329">
        <f t="shared" si="34"/>
        <v>11</v>
      </c>
      <c r="C468" s="48" t="s">
        <v>1968</v>
      </c>
    </row>
    <row r="469" spans="1:3" s="40" customFormat="1" ht="30" x14ac:dyDescent="0.25">
      <c r="A469" s="506"/>
      <c r="B469" s="329">
        <f>B468+1</f>
        <v>12</v>
      </c>
      <c r="C469" s="48" t="s">
        <v>1969</v>
      </c>
    </row>
    <row r="470" spans="1:3" s="40" customFormat="1" ht="15.75" thickBot="1" x14ac:dyDescent="0.3">
      <c r="A470" s="506"/>
      <c r="B470" s="331">
        <f>B469+1</f>
        <v>13</v>
      </c>
      <c r="C470" s="232" t="s">
        <v>1870</v>
      </c>
    </row>
    <row r="471" spans="1:3" s="40" customFormat="1" x14ac:dyDescent="0.25">
      <c r="A471" s="505"/>
      <c r="B471" s="326"/>
      <c r="C471" s="106" t="s">
        <v>1779</v>
      </c>
    </row>
    <row r="472" spans="1:3" s="40" customFormat="1" x14ac:dyDescent="0.25">
      <c r="A472" s="505"/>
      <c r="B472" s="326">
        <v>1</v>
      </c>
      <c r="C472" s="104" t="s">
        <v>1872</v>
      </c>
    </row>
    <row r="473" spans="1:3" s="40" customFormat="1" x14ac:dyDescent="0.25">
      <c r="A473" s="505"/>
      <c r="B473" s="326">
        <f>B472+1</f>
        <v>2</v>
      </c>
      <c r="C473" s="104" t="s">
        <v>1873</v>
      </c>
    </row>
    <row r="474" spans="1:3" s="40" customFormat="1" ht="30" x14ac:dyDescent="0.25">
      <c r="A474" s="505"/>
      <c r="B474" s="326">
        <f t="shared" ref="B474:B481" si="35">B473+1</f>
        <v>3</v>
      </c>
      <c r="C474" s="104" t="s">
        <v>1874</v>
      </c>
    </row>
    <row r="475" spans="1:3" s="40" customFormat="1" x14ac:dyDescent="0.25">
      <c r="A475" s="505"/>
      <c r="B475" s="326">
        <f t="shared" si="35"/>
        <v>4</v>
      </c>
      <c r="C475" s="104" t="s">
        <v>1871</v>
      </c>
    </row>
    <row r="476" spans="1:3" s="40" customFormat="1" x14ac:dyDescent="0.25">
      <c r="A476" s="505"/>
      <c r="B476" s="326">
        <f t="shared" si="35"/>
        <v>5</v>
      </c>
      <c r="C476" s="104" t="s">
        <v>1875</v>
      </c>
    </row>
    <row r="477" spans="1:3" s="40" customFormat="1" x14ac:dyDescent="0.25">
      <c r="A477" s="505"/>
      <c r="B477" s="326">
        <f t="shared" si="35"/>
        <v>6</v>
      </c>
      <c r="C477" s="104" t="s">
        <v>1876</v>
      </c>
    </row>
    <row r="478" spans="1:3" s="40" customFormat="1" x14ac:dyDescent="0.25">
      <c r="A478" s="505"/>
      <c r="B478" s="326">
        <f t="shared" si="35"/>
        <v>7</v>
      </c>
      <c r="C478" s="104" t="s">
        <v>1877</v>
      </c>
    </row>
    <row r="479" spans="1:3" s="40" customFormat="1" ht="30" x14ac:dyDescent="0.25">
      <c r="A479" s="505"/>
      <c r="B479" s="326">
        <f t="shared" si="35"/>
        <v>8</v>
      </c>
      <c r="C479" s="104" t="s">
        <v>1878</v>
      </c>
    </row>
    <row r="480" spans="1:3" s="40" customFormat="1" x14ac:dyDescent="0.25">
      <c r="A480" s="505"/>
      <c r="B480" s="326">
        <f t="shared" si="35"/>
        <v>9</v>
      </c>
      <c r="C480" s="104" t="s">
        <v>1879</v>
      </c>
    </row>
    <row r="481" spans="1:7" s="40" customFormat="1" ht="30.75" thickBot="1" x14ac:dyDescent="0.3">
      <c r="A481" s="507"/>
      <c r="B481" s="326">
        <f t="shared" si="35"/>
        <v>10</v>
      </c>
      <c r="C481" s="105" t="s">
        <v>1880</v>
      </c>
    </row>
    <row r="482" spans="1:7" s="40" customFormat="1" x14ac:dyDescent="0.25">
      <c r="A482" s="490" t="s">
        <v>4</v>
      </c>
      <c r="B482" s="332"/>
      <c r="C482" s="103" t="s">
        <v>2005</v>
      </c>
    </row>
    <row r="483" spans="1:7" s="40" customFormat="1" x14ac:dyDescent="0.25">
      <c r="A483" s="491"/>
      <c r="B483" s="333">
        <v>1</v>
      </c>
      <c r="C483" s="104" t="s">
        <v>2030</v>
      </c>
      <c r="D483" s="485" t="s">
        <v>2032</v>
      </c>
    </row>
    <row r="484" spans="1:7" s="40" customFormat="1" ht="15.75" thickBot="1" x14ac:dyDescent="0.3">
      <c r="A484" s="491"/>
      <c r="B484" s="334">
        <v>2</v>
      </c>
      <c r="C484" s="264" t="s">
        <v>2031</v>
      </c>
      <c r="D484" s="486"/>
    </row>
    <row r="485" spans="1:7" s="40" customFormat="1" x14ac:dyDescent="0.25">
      <c r="A485" s="491"/>
      <c r="B485" s="332"/>
      <c r="C485" s="103" t="s">
        <v>2006</v>
      </c>
    </row>
    <row r="486" spans="1:7" s="40" customFormat="1" ht="30" x14ac:dyDescent="0.25">
      <c r="A486" s="491"/>
      <c r="B486" s="333">
        <v>1</v>
      </c>
      <c r="C486" s="104" t="s">
        <v>2009</v>
      </c>
    </row>
    <row r="487" spans="1:7" s="40" customFormat="1" x14ac:dyDescent="0.25">
      <c r="A487" s="491"/>
      <c r="B487" s="333">
        <v>2</v>
      </c>
      <c r="C487" s="104" t="s">
        <v>2010</v>
      </c>
    </row>
    <row r="488" spans="1:7" s="40" customFormat="1" ht="15.75" thickBot="1" x14ac:dyDescent="0.3">
      <c r="A488" s="491"/>
      <c r="B488" s="334">
        <v>3</v>
      </c>
      <c r="C488" s="105" t="s">
        <v>2008</v>
      </c>
    </row>
    <row r="489" spans="1:7" s="40" customFormat="1" x14ac:dyDescent="0.25">
      <c r="A489" s="491"/>
      <c r="B489" s="333"/>
      <c r="C489" s="106" t="s">
        <v>2007</v>
      </c>
    </row>
    <row r="490" spans="1:7" s="40" customFormat="1" x14ac:dyDescent="0.25">
      <c r="A490" s="491"/>
      <c r="B490" s="333">
        <v>1</v>
      </c>
      <c r="C490" s="104" t="s">
        <v>2023</v>
      </c>
    </row>
    <row r="491" spans="1:7" s="40" customFormat="1" ht="15.75" thickBot="1" x14ac:dyDescent="0.3">
      <c r="A491" s="491"/>
      <c r="B491" s="333">
        <v>2</v>
      </c>
      <c r="C491" s="107" t="s">
        <v>2011</v>
      </c>
      <c r="E491" s="233"/>
      <c r="F491" s="233"/>
    </row>
    <row r="492" spans="1:7" s="40" customFormat="1" ht="15.75" thickBot="1" x14ac:dyDescent="0.3">
      <c r="A492" s="491"/>
      <c r="B492" s="335"/>
      <c r="C492" s="92" t="s">
        <v>2035</v>
      </c>
      <c r="D492" s="224"/>
      <c r="E492" s="499" t="s">
        <v>2072</v>
      </c>
      <c r="F492" s="500"/>
      <c r="G492" s="96"/>
    </row>
    <row r="493" spans="1:7" s="40" customFormat="1" ht="30" x14ac:dyDescent="0.25">
      <c r="A493" s="491"/>
      <c r="B493" s="336">
        <v>1</v>
      </c>
      <c r="C493" s="93" t="s">
        <v>2012</v>
      </c>
      <c r="D493" s="224"/>
      <c r="E493" s="273" t="s">
        <v>522</v>
      </c>
      <c r="F493" s="230" t="s">
        <v>1195</v>
      </c>
      <c r="G493" s="96"/>
    </row>
    <row r="494" spans="1:7" s="40" customFormat="1" ht="30.75" thickBot="1" x14ac:dyDescent="0.3">
      <c r="A494" s="491"/>
      <c r="B494" s="337">
        <v>2</v>
      </c>
      <c r="C494" s="95" t="s">
        <v>2071</v>
      </c>
      <c r="D494" s="224"/>
      <c r="E494" s="274" t="s">
        <v>523</v>
      </c>
      <c r="F494" s="231" t="s">
        <v>1196</v>
      </c>
      <c r="G494" s="96"/>
    </row>
    <row r="495" spans="1:7" s="40" customFormat="1" x14ac:dyDescent="0.25">
      <c r="A495" s="491"/>
      <c r="B495" s="335"/>
      <c r="C495" s="92" t="s">
        <v>2036</v>
      </c>
      <c r="D495" s="217"/>
      <c r="E495" s="274" t="s">
        <v>524</v>
      </c>
      <c r="F495" s="231" t="s">
        <v>1197</v>
      </c>
      <c r="G495" s="96"/>
    </row>
    <row r="496" spans="1:7" s="40" customFormat="1" ht="30" x14ac:dyDescent="0.25">
      <c r="A496" s="491"/>
      <c r="B496" s="336">
        <v>1</v>
      </c>
      <c r="C496" s="93" t="s">
        <v>2014</v>
      </c>
      <c r="D496" s="217"/>
      <c r="E496" s="274" t="s">
        <v>525</v>
      </c>
      <c r="F496" s="231" t="s">
        <v>1198</v>
      </c>
      <c r="G496" s="96"/>
    </row>
    <row r="497" spans="1:7" s="40" customFormat="1" ht="30.75" thickBot="1" x14ac:dyDescent="0.3">
      <c r="A497" s="491"/>
      <c r="B497" s="337">
        <v>2</v>
      </c>
      <c r="C497" s="95" t="s">
        <v>2015</v>
      </c>
      <c r="D497" s="217"/>
      <c r="E497" s="275" t="s">
        <v>526</v>
      </c>
      <c r="F497" s="276" t="s">
        <v>1199</v>
      </c>
      <c r="G497" s="96"/>
    </row>
    <row r="498" spans="1:7" s="40" customFormat="1" x14ac:dyDescent="0.25">
      <c r="A498" s="491"/>
      <c r="B498" s="335"/>
      <c r="C498" s="92" t="s">
        <v>2037</v>
      </c>
      <c r="E498" s="272"/>
      <c r="F498" s="272"/>
    </row>
    <row r="499" spans="1:7" s="40" customFormat="1" x14ac:dyDescent="0.25">
      <c r="A499" s="491"/>
      <c r="B499" s="338">
        <v>1</v>
      </c>
      <c r="C499" s="93" t="s">
        <v>2013</v>
      </c>
    </row>
    <row r="500" spans="1:7" s="40" customFormat="1" x14ac:dyDescent="0.25">
      <c r="A500" s="491"/>
      <c r="B500" s="336">
        <v>2</v>
      </c>
      <c r="C500" s="93" t="s">
        <v>2016</v>
      </c>
    </row>
    <row r="501" spans="1:7" s="40" customFormat="1" ht="15.75" thickBot="1" x14ac:dyDescent="0.3">
      <c r="A501" s="491"/>
      <c r="B501" s="337">
        <v>3</v>
      </c>
      <c r="C501" s="95" t="s">
        <v>2017</v>
      </c>
    </row>
    <row r="502" spans="1:7" s="40" customFormat="1" x14ac:dyDescent="0.25">
      <c r="A502" s="491"/>
      <c r="B502" s="335"/>
      <c r="C502" s="92" t="s">
        <v>2025</v>
      </c>
    </row>
    <row r="503" spans="1:7" s="40" customFormat="1" x14ac:dyDescent="0.25">
      <c r="A503" s="491"/>
      <c r="B503" s="336">
        <v>1</v>
      </c>
      <c r="C503" s="93" t="s">
        <v>2024</v>
      </c>
    </row>
    <row r="504" spans="1:7" s="40" customFormat="1" ht="15.75" thickBot="1" x14ac:dyDescent="0.3">
      <c r="A504" s="491"/>
      <c r="B504" s="337">
        <v>2</v>
      </c>
      <c r="C504" s="95" t="s">
        <v>2026</v>
      </c>
    </row>
    <row r="505" spans="1:7" s="40" customFormat="1" x14ac:dyDescent="0.25">
      <c r="A505" s="491"/>
      <c r="B505" s="335"/>
      <c r="C505" s="92" t="s">
        <v>2027</v>
      </c>
    </row>
    <row r="506" spans="1:7" s="40" customFormat="1" x14ac:dyDescent="0.25">
      <c r="A506" s="491"/>
      <c r="B506" s="336">
        <v>1</v>
      </c>
      <c r="C506" s="93" t="s">
        <v>2018</v>
      </c>
    </row>
    <row r="507" spans="1:7" s="40" customFormat="1" x14ac:dyDescent="0.25">
      <c r="A507" s="491"/>
      <c r="B507" s="336">
        <v>2</v>
      </c>
      <c r="C507" s="93" t="s">
        <v>2034</v>
      </c>
    </row>
    <row r="508" spans="1:7" s="40" customFormat="1" ht="15.75" thickBot="1" x14ac:dyDescent="0.3">
      <c r="A508" s="491"/>
      <c r="B508" s="337">
        <v>3</v>
      </c>
      <c r="C508" s="95" t="s">
        <v>2019</v>
      </c>
    </row>
    <row r="509" spans="1:7" s="40" customFormat="1" x14ac:dyDescent="0.25">
      <c r="A509" s="491"/>
      <c r="B509" s="335"/>
      <c r="C509" s="92" t="s">
        <v>2028</v>
      </c>
    </row>
    <row r="510" spans="1:7" s="40" customFormat="1" x14ac:dyDescent="0.25">
      <c r="A510" s="491"/>
      <c r="B510" s="336">
        <v>1</v>
      </c>
      <c r="C510" s="93" t="s">
        <v>2020</v>
      </c>
    </row>
    <row r="511" spans="1:7" s="40" customFormat="1" ht="15.75" thickBot="1" x14ac:dyDescent="0.3">
      <c r="A511" s="491"/>
      <c r="B511" s="337">
        <v>2</v>
      </c>
      <c r="C511" s="95" t="s">
        <v>2021</v>
      </c>
    </row>
    <row r="512" spans="1:7" s="40" customFormat="1" x14ac:dyDescent="0.25">
      <c r="A512" s="491"/>
      <c r="B512" s="338"/>
      <c r="C512" s="265" t="s">
        <v>2029</v>
      </c>
    </row>
    <row r="513" spans="1:4" s="40" customFormat="1" x14ac:dyDescent="0.25">
      <c r="A513" s="491"/>
      <c r="B513" s="336">
        <v>1</v>
      </c>
      <c r="C513" s="93" t="s">
        <v>2022</v>
      </c>
    </row>
    <row r="514" spans="1:4" s="40" customFormat="1" ht="15.75" thickBot="1" x14ac:dyDescent="0.3">
      <c r="A514" s="491"/>
      <c r="B514" s="339">
        <v>2</v>
      </c>
      <c r="C514" s="237" t="s">
        <v>2033</v>
      </c>
    </row>
    <row r="515" spans="1:4" s="40" customFormat="1" x14ac:dyDescent="0.25">
      <c r="A515" s="492" t="s">
        <v>754</v>
      </c>
      <c r="B515" s="340"/>
      <c r="C515" s="103" t="s">
        <v>1991</v>
      </c>
    </row>
    <row r="516" spans="1:4" s="40" customFormat="1" x14ac:dyDescent="0.25">
      <c r="A516" s="493"/>
      <c r="B516" s="341">
        <v>1</v>
      </c>
      <c r="C516" s="104" t="s">
        <v>1992</v>
      </c>
    </row>
    <row r="517" spans="1:4" s="40" customFormat="1" x14ac:dyDescent="0.25">
      <c r="A517" s="493"/>
      <c r="B517" s="341">
        <f>B516+1</f>
        <v>2</v>
      </c>
      <c r="C517" s="104" t="s">
        <v>1993</v>
      </c>
    </row>
    <row r="518" spans="1:4" s="40" customFormat="1" ht="15.75" thickBot="1" x14ac:dyDescent="0.3">
      <c r="A518" s="493"/>
      <c r="B518" s="342">
        <f t="shared" ref="B518" si="36">B517+1</f>
        <v>3</v>
      </c>
      <c r="C518" s="105" t="s">
        <v>1994</v>
      </c>
    </row>
    <row r="519" spans="1:4" s="40" customFormat="1" x14ac:dyDescent="0.25">
      <c r="A519" s="493"/>
      <c r="B519" s="343"/>
      <c r="C519" s="106" t="s">
        <v>2001</v>
      </c>
    </row>
    <row r="520" spans="1:4" s="40" customFormat="1" x14ac:dyDescent="0.25">
      <c r="A520" s="493"/>
      <c r="B520" s="343">
        <v>1</v>
      </c>
      <c r="C520" s="104" t="s">
        <v>1999</v>
      </c>
    </row>
    <row r="521" spans="1:4" s="40" customFormat="1" ht="15.75" thickBot="1" x14ac:dyDescent="0.3">
      <c r="A521" s="493"/>
      <c r="B521" s="344">
        <v>2</v>
      </c>
      <c r="C521" s="107" t="s">
        <v>2000</v>
      </c>
    </row>
    <row r="522" spans="1:4" s="40" customFormat="1" x14ac:dyDescent="0.25">
      <c r="A522" s="493"/>
      <c r="B522" s="345"/>
      <c r="C522" s="238" t="s">
        <v>2002</v>
      </c>
      <c r="D522" s="96"/>
    </row>
    <row r="523" spans="1:4" s="40" customFormat="1" x14ac:dyDescent="0.25">
      <c r="A523" s="493"/>
      <c r="B523" s="341">
        <v>1</v>
      </c>
      <c r="C523" s="40" t="s">
        <v>2003</v>
      </c>
      <c r="D523" s="96"/>
    </row>
    <row r="524" spans="1:4" s="40" customFormat="1" x14ac:dyDescent="0.25">
      <c r="A524" s="493"/>
      <c r="B524" s="341">
        <f>B523+1</f>
        <v>2</v>
      </c>
      <c r="C524" s="104" t="s">
        <v>2004</v>
      </c>
      <c r="D524" s="96"/>
    </row>
    <row r="525" spans="1:4" s="40" customFormat="1" x14ac:dyDescent="0.25">
      <c r="A525" s="493"/>
      <c r="B525" s="341">
        <f t="shared" ref="B525:B528" si="37">B524+1</f>
        <v>3</v>
      </c>
      <c r="C525" s="104" t="s">
        <v>1996</v>
      </c>
      <c r="D525" s="96"/>
    </row>
    <row r="526" spans="1:4" s="40" customFormat="1" x14ac:dyDescent="0.25">
      <c r="A526" s="493"/>
      <c r="B526" s="341">
        <f t="shared" si="37"/>
        <v>4</v>
      </c>
      <c r="C526" s="104" t="s">
        <v>1997</v>
      </c>
      <c r="D526" s="96"/>
    </row>
    <row r="527" spans="1:4" s="40" customFormat="1" x14ac:dyDescent="0.25">
      <c r="A527" s="493"/>
      <c r="B527" s="341">
        <f t="shared" si="37"/>
        <v>5</v>
      </c>
      <c r="C527" s="104" t="s">
        <v>1998</v>
      </c>
      <c r="D527" s="96"/>
    </row>
    <row r="528" spans="1:4" s="40" customFormat="1" ht="15.75" thickBot="1" x14ac:dyDescent="0.3">
      <c r="A528" s="494"/>
      <c r="B528" s="341">
        <f t="shared" si="37"/>
        <v>6</v>
      </c>
      <c r="C528" s="105" t="s">
        <v>1995</v>
      </c>
      <c r="D528" s="96"/>
    </row>
    <row r="529" spans="1:3" s="40" customFormat="1" x14ac:dyDescent="0.25">
      <c r="A529" s="495"/>
      <c r="B529" s="346"/>
      <c r="C529" s="103" t="s">
        <v>1886</v>
      </c>
    </row>
    <row r="530" spans="1:3" s="40" customFormat="1" x14ac:dyDescent="0.25">
      <c r="A530" s="496"/>
      <c r="B530" s="347">
        <v>1</v>
      </c>
      <c r="C530" s="104" t="s">
        <v>1894</v>
      </c>
    </row>
    <row r="531" spans="1:3" s="40" customFormat="1" x14ac:dyDescent="0.25">
      <c r="A531" s="496"/>
      <c r="B531" s="347">
        <f>B530+1</f>
        <v>2</v>
      </c>
      <c r="C531" s="104" t="s">
        <v>1895</v>
      </c>
    </row>
    <row r="532" spans="1:3" s="40" customFormat="1" x14ac:dyDescent="0.25">
      <c r="A532" s="496"/>
      <c r="B532" s="347">
        <f>B531+1</f>
        <v>3</v>
      </c>
      <c r="C532" s="104" t="s">
        <v>1896</v>
      </c>
    </row>
    <row r="533" spans="1:3" s="40" customFormat="1" x14ac:dyDescent="0.25">
      <c r="A533" s="496"/>
      <c r="B533" s="347">
        <f>B532+1</f>
        <v>4</v>
      </c>
      <c r="C533" s="104" t="s">
        <v>1897</v>
      </c>
    </row>
    <row r="534" spans="1:3" s="40" customFormat="1" x14ac:dyDescent="0.25">
      <c r="A534" s="496"/>
      <c r="B534" s="347">
        <f>B533+1</f>
        <v>5</v>
      </c>
      <c r="C534" s="104" t="s">
        <v>1898</v>
      </c>
    </row>
    <row r="535" spans="1:3" s="40" customFormat="1" ht="15.75" thickBot="1" x14ac:dyDescent="0.3">
      <c r="A535" s="496"/>
      <c r="B535" s="347">
        <f>B534+1</f>
        <v>6</v>
      </c>
      <c r="C535" s="105" t="s">
        <v>1899</v>
      </c>
    </row>
    <row r="536" spans="1:3" s="40" customFormat="1" x14ac:dyDescent="0.25">
      <c r="A536" s="496"/>
      <c r="B536" s="346"/>
      <c r="C536" s="103" t="s">
        <v>1887</v>
      </c>
    </row>
    <row r="537" spans="1:3" s="40" customFormat="1" x14ac:dyDescent="0.25">
      <c r="A537" s="496"/>
      <c r="B537" s="347">
        <v>1</v>
      </c>
      <c r="C537" s="104" t="s">
        <v>1900</v>
      </c>
    </row>
    <row r="538" spans="1:3" s="40" customFormat="1" ht="30" x14ac:dyDescent="0.25">
      <c r="A538" s="496"/>
      <c r="B538" s="347">
        <f>B537+1</f>
        <v>2</v>
      </c>
      <c r="C538" s="104" t="s">
        <v>1901</v>
      </c>
    </row>
    <row r="539" spans="1:3" s="40" customFormat="1" x14ac:dyDescent="0.25">
      <c r="A539" s="496"/>
      <c r="B539" s="347">
        <f t="shared" ref="B539:B545" si="38">B538+1</f>
        <v>3</v>
      </c>
      <c r="C539" s="104" t="s">
        <v>1902</v>
      </c>
    </row>
    <row r="540" spans="1:3" s="40" customFormat="1" x14ac:dyDescent="0.25">
      <c r="A540" s="496"/>
      <c r="B540" s="347">
        <f t="shared" si="38"/>
        <v>4</v>
      </c>
      <c r="C540" s="104" t="s">
        <v>1903</v>
      </c>
    </row>
    <row r="541" spans="1:3" s="40" customFormat="1" x14ac:dyDescent="0.25">
      <c r="A541" s="496"/>
      <c r="B541" s="347">
        <f t="shared" si="38"/>
        <v>5</v>
      </c>
      <c r="C541" s="104" t="s">
        <v>1904</v>
      </c>
    </row>
    <row r="542" spans="1:3" s="40" customFormat="1" x14ac:dyDescent="0.25">
      <c r="A542" s="496"/>
      <c r="B542" s="347">
        <f t="shared" si="38"/>
        <v>6</v>
      </c>
      <c r="C542" s="104" t="s">
        <v>1905</v>
      </c>
    </row>
    <row r="543" spans="1:3" s="40" customFormat="1" x14ac:dyDescent="0.25">
      <c r="A543" s="496"/>
      <c r="B543" s="347">
        <f t="shared" si="38"/>
        <v>7</v>
      </c>
      <c r="C543" s="104" t="s">
        <v>1906</v>
      </c>
    </row>
    <row r="544" spans="1:3" s="40" customFormat="1" x14ac:dyDescent="0.25">
      <c r="A544" s="496"/>
      <c r="B544" s="347">
        <f t="shared" si="38"/>
        <v>8</v>
      </c>
      <c r="C544" s="104" t="s">
        <v>1907</v>
      </c>
    </row>
    <row r="545" spans="1:3" s="40" customFormat="1" ht="15.75" thickBot="1" x14ac:dyDescent="0.3">
      <c r="A545" s="496"/>
      <c r="B545" s="347">
        <f t="shared" si="38"/>
        <v>9</v>
      </c>
      <c r="C545" s="105" t="s">
        <v>1908</v>
      </c>
    </row>
    <row r="546" spans="1:3" s="40" customFormat="1" x14ac:dyDescent="0.25">
      <c r="A546" s="496"/>
      <c r="B546" s="346"/>
      <c r="C546" s="103" t="s">
        <v>1888</v>
      </c>
    </row>
    <row r="547" spans="1:3" s="40" customFormat="1" x14ac:dyDescent="0.25">
      <c r="A547" s="496"/>
      <c r="B547" s="347">
        <v>1</v>
      </c>
      <c r="C547" s="104" t="s">
        <v>1909</v>
      </c>
    </row>
    <row r="548" spans="1:3" s="40" customFormat="1" x14ac:dyDescent="0.25">
      <c r="A548" s="496"/>
      <c r="B548" s="347">
        <f>B547+1</f>
        <v>2</v>
      </c>
      <c r="C548" s="104" t="s">
        <v>1910</v>
      </c>
    </row>
    <row r="549" spans="1:3" s="40" customFormat="1" ht="30" x14ac:dyDescent="0.25">
      <c r="A549" s="496"/>
      <c r="B549" s="347">
        <f t="shared" ref="B549:B555" si="39">B548+1</f>
        <v>3</v>
      </c>
      <c r="C549" s="104" t="s">
        <v>1911</v>
      </c>
    </row>
    <row r="550" spans="1:3" s="40" customFormat="1" x14ac:dyDescent="0.25">
      <c r="A550" s="496"/>
      <c r="B550" s="347">
        <f t="shared" si="39"/>
        <v>4</v>
      </c>
      <c r="C550" s="104" t="s">
        <v>1912</v>
      </c>
    </row>
    <row r="551" spans="1:3" s="40" customFormat="1" x14ac:dyDescent="0.25">
      <c r="A551" s="496"/>
      <c r="B551" s="347">
        <f t="shared" si="39"/>
        <v>5</v>
      </c>
      <c r="C551" s="104" t="s">
        <v>1913</v>
      </c>
    </row>
    <row r="552" spans="1:3" s="40" customFormat="1" x14ac:dyDescent="0.25">
      <c r="A552" s="496"/>
      <c r="B552" s="347">
        <f t="shared" si="39"/>
        <v>6</v>
      </c>
      <c r="C552" s="104" t="s">
        <v>1914</v>
      </c>
    </row>
    <row r="553" spans="1:3" s="40" customFormat="1" x14ac:dyDescent="0.25">
      <c r="A553" s="496"/>
      <c r="B553" s="347">
        <f t="shared" si="39"/>
        <v>7</v>
      </c>
      <c r="C553" s="104" t="s">
        <v>1915</v>
      </c>
    </row>
    <row r="554" spans="1:3" s="40" customFormat="1" x14ac:dyDescent="0.25">
      <c r="A554" s="496"/>
      <c r="B554" s="347">
        <f t="shared" si="39"/>
        <v>8</v>
      </c>
      <c r="C554" s="104" t="s">
        <v>1916</v>
      </c>
    </row>
    <row r="555" spans="1:3" s="40" customFormat="1" ht="18.75" thickBot="1" x14ac:dyDescent="0.3">
      <c r="A555" s="496"/>
      <c r="B555" s="347">
        <f t="shared" si="39"/>
        <v>9</v>
      </c>
      <c r="C555" s="234" t="s">
        <v>1917</v>
      </c>
    </row>
    <row r="556" spans="1:3" s="40" customFormat="1" x14ac:dyDescent="0.25">
      <c r="A556" s="497"/>
      <c r="B556" s="348"/>
      <c r="C556" s="229" t="s">
        <v>1889</v>
      </c>
    </row>
    <row r="557" spans="1:3" s="40" customFormat="1" x14ac:dyDescent="0.25">
      <c r="A557" s="497"/>
      <c r="B557" s="349">
        <v>1</v>
      </c>
      <c r="C557" s="48" t="s">
        <v>1918</v>
      </c>
    </row>
    <row r="558" spans="1:3" s="40" customFormat="1" x14ac:dyDescent="0.25">
      <c r="A558" s="497"/>
      <c r="B558" s="349">
        <f t="shared" ref="B558:B562" si="40">B557+1</f>
        <v>2</v>
      </c>
      <c r="C558" s="48" t="s">
        <v>1919</v>
      </c>
    </row>
    <row r="559" spans="1:3" s="40" customFormat="1" x14ac:dyDescent="0.25">
      <c r="A559" s="497"/>
      <c r="B559" s="349">
        <f t="shared" si="40"/>
        <v>3</v>
      </c>
      <c r="C559" s="48" t="s">
        <v>1920</v>
      </c>
    </row>
    <row r="560" spans="1:3" s="40" customFormat="1" ht="30" x14ac:dyDescent="0.25">
      <c r="A560" s="497"/>
      <c r="B560" s="349">
        <f t="shared" si="40"/>
        <v>4</v>
      </c>
      <c r="C560" s="48" t="s">
        <v>1925</v>
      </c>
    </row>
    <row r="561" spans="1:3" s="40" customFormat="1" ht="30" x14ac:dyDescent="0.25">
      <c r="A561" s="497"/>
      <c r="B561" s="349">
        <f t="shared" si="40"/>
        <v>5</v>
      </c>
      <c r="C561" s="48" t="s">
        <v>1921</v>
      </c>
    </row>
    <row r="562" spans="1:3" s="40" customFormat="1" x14ac:dyDescent="0.25">
      <c r="A562" s="497"/>
      <c r="B562" s="349">
        <f t="shared" si="40"/>
        <v>6</v>
      </c>
      <c r="C562" s="48" t="s">
        <v>1922</v>
      </c>
    </row>
    <row r="563" spans="1:3" s="40" customFormat="1" x14ac:dyDescent="0.25">
      <c r="A563" s="497"/>
      <c r="B563" s="349">
        <f>B562+1</f>
        <v>7</v>
      </c>
      <c r="C563" s="48" t="s">
        <v>1923</v>
      </c>
    </row>
    <row r="564" spans="1:3" s="40" customFormat="1" ht="30.75" thickBot="1" x14ac:dyDescent="0.3">
      <c r="A564" s="497"/>
      <c r="B564" s="350">
        <f>B563+1</f>
        <v>8</v>
      </c>
      <c r="C564" s="235" t="s">
        <v>1924</v>
      </c>
    </row>
    <row r="565" spans="1:3" s="40" customFormat="1" x14ac:dyDescent="0.25">
      <c r="A565" s="496"/>
      <c r="B565" s="347"/>
      <c r="C565" s="106" t="s">
        <v>1890</v>
      </c>
    </row>
    <row r="566" spans="1:3" s="40" customFormat="1" x14ac:dyDescent="0.25">
      <c r="A566" s="496"/>
      <c r="B566" s="347">
        <v>1</v>
      </c>
      <c r="C566" s="104" t="s">
        <v>1926</v>
      </c>
    </row>
    <row r="567" spans="1:3" s="40" customFormat="1" x14ac:dyDescent="0.25">
      <c r="A567" s="496"/>
      <c r="B567" s="347">
        <f>B566+1</f>
        <v>2</v>
      </c>
      <c r="C567" s="104" t="s">
        <v>1927</v>
      </c>
    </row>
    <row r="568" spans="1:3" s="40" customFormat="1" ht="15.75" thickBot="1" x14ac:dyDescent="0.3">
      <c r="A568" s="496"/>
      <c r="B568" s="347">
        <f>B567+1</f>
        <v>3</v>
      </c>
      <c r="C568" s="105" t="s">
        <v>1928</v>
      </c>
    </row>
    <row r="569" spans="1:3" s="40" customFormat="1" x14ac:dyDescent="0.25">
      <c r="A569" s="496"/>
      <c r="B569" s="346"/>
      <c r="C569" s="103" t="s">
        <v>1891</v>
      </c>
    </row>
    <row r="570" spans="1:3" s="40" customFormat="1" x14ac:dyDescent="0.25">
      <c r="A570" s="496"/>
      <c r="B570" s="347">
        <v>1</v>
      </c>
      <c r="C570" s="104" t="s">
        <v>1929</v>
      </c>
    </row>
    <row r="571" spans="1:3" s="40" customFormat="1" x14ac:dyDescent="0.25">
      <c r="A571" s="496"/>
      <c r="B571" s="347">
        <f t="shared" ref="B571:B576" si="41">B570+1</f>
        <v>2</v>
      </c>
      <c r="C571" s="104" t="s">
        <v>1930</v>
      </c>
    </row>
    <row r="572" spans="1:3" s="40" customFormat="1" x14ac:dyDescent="0.25">
      <c r="A572" s="496"/>
      <c r="B572" s="347">
        <f t="shared" si="41"/>
        <v>3</v>
      </c>
      <c r="C572" s="104" t="s">
        <v>1931</v>
      </c>
    </row>
    <row r="573" spans="1:3" s="40" customFormat="1" x14ac:dyDescent="0.25">
      <c r="A573" s="496"/>
      <c r="B573" s="347">
        <f t="shared" si="41"/>
        <v>4</v>
      </c>
      <c r="C573" s="104" t="s">
        <v>1932</v>
      </c>
    </row>
    <row r="574" spans="1:3" s="40" customFormat="1" x14ac:dyDescent="0.25">
      <c r="A574" s="496"/>
      <c r="B574" s="347">
        <f t="shared" si="41"/>
        <v>5</v>
      </c>
      <c r="C574" s="104" t="s">
        <v>1933</v>
      </c>
    </row>
    <row r="575" spans="1:3" s="40" customFormat="1" x14ac:dyDescent="0.25">
      <c r="A575" s="496"/>
      <c r="B575" s="347">
        <f t="shared" si="41"/>
        <v>6</v>
      </c>
      <c r="C575" s="104" t="s">
        <v>1934</v>
      </c>
    </row>
    <row r="576" spans="1:3" s="40" customFormat="1" ht="15.75" thickBot="1" x14ac:dyDescent="0.3">
      <c r="A576" s="496"/>
      <c r="B576" s="347">
        <f t="shared" si="41"/>
        <v>7</v>
      </c>
      <c r="C576" s="105" t="s">
        <v>1935</v>
      </c>
    </row>
    <row r="577" spans="1:3" s="40" customFormat="1" x14ac:dyDescent="0.25">
      <c r="A577" s="496"/>
      <c r="B577" s="348"/>
      <c r="C577" s="103" t="s">
        <v>1892</v>
      </c>
    </row>
    <row r="578" spans="1:3" s="40" customFormat="1" x14ac:dyDescent="0.25">
      <c r="A578" s="496"/>
      <c r="B578" s="349">
        <v>1</v>
      </c>
      <c r="C578" s="104" t="s">
        <v>1936</v>
      </c>
    </row>
    <row r="579" spans="1:3" s="40" customFormat="1" x14ac:dyDescent="0.25">
      <c r="A579" s="496"/>
      <c r="B579" s="349">
        <f>B578+1</f>
        <v>2</v>
      </c>
      <c r="C579" s="104" t="s">
        <v>1937</v>
      </c>
    </row>
    <row r="580" spans="1:3" s="40" customFormat="1" x14ac:dyDescent="0.25">
      <c r="A580" s="496"/>
      <c r="B580" s="349">
        <f t="shared" ref="B580:B586" si="42">B579+1</f>
        <v>3</v>
      </c>
      <c r="C580" s="104" t="s">
        <v>1938</v>
      </c>
    </row>
    <row r="581" spans="1:3" s="40" customFormat="1" x14ac:dyDescent="0.25">
      <c r="A581" s="496"/>
      <c r="B581" s="349">
        <f t="shared" si="42"/>
        <v>4</v>
      </c>
      <c r="C581" s="104" t="s">
        <v>1939</v>
      </c>
    </row>
    <row r="582" spans="1:3" s="40" customFormat="1" x14ac:dyDescent="0.25">
      <c r="A582" s="496"/>
      <c r="B582" s="349">
        <f t="shared" si="42"/>
        <v>5</v>
      </c>
      <c r="C582" s="104" t="s">
        <v>1940</v>
      </c>
    </row>
    <row r="583" spans="1:3" s="40" customFormat="1" x14ac:dyDescent="0.25">
      <c r="A583" s="496"/>
      <c r="B583" s="349">
        <f t="shared" si="42"/>
        <v>6</v>
      </c>
      <c r="C583" s="104" t="s">
        <v>1941</v>
      </c>
    </row>
    <row r="584" spans="1:3" s="40" customFormat="1" x14ac:dyDescent="0.25">
      <c r="A584" s="496"/>
      <c r="B584" s="349">
        <f t="shared" si="42"/>
        <v>7</v>
      </c>
      <c r="C584" s="104" t="s">
        <v>1942</v>
      </c>
    </row>
    <row r="585" spans="1:3" s="40" customFormat="1" x14ac:dyDescent="0.25">
      <c r="A585" s="496"/>
      <c r="B585" s="349">
        <f t="shared" si="42"/>
        <v>8</v>
      </c>
      <c r="C585" s="107" t="s">
        <v>1943</v>
      </c>
    </row>
    <row r="586" spans="1:3" s="40" customFormat="1" ht="15.75" thickBot="1" x14ac:dyDescent="0.3">
      <c r="A586" s="496"/>
      <c r="B586" s="349">
        <f t="shared" si="42"/>
        <v>9</v>
      </c>
      <c r="C586" s="107" t="s">
        <v>1944</v>
      </c>
    </row>
    <row r="587" spans="1:3" s="40" customFormat="1" x14ac:dyDescent="0.25">
      <c r="A587" s="496"/>
      <c r="B587" s="346"/>
      <c r="C587" s="103" t="s">
        <v>1893</v>
      </c>
    </row>
    <row r="588" spans="1:3" s="40" customFormat="1" x14ac:dyDescent="0.25">
      <c r="A588" s="496"/>
      <c r="B588" s="347">
        <v>1</v>
      </c>
      <c r="C588" s="104" t="s">
        <v>1945</v>
      </c>
    </row>
    <row r="589" spans="1:3" s="40" customFormat="1" x14ac:dyDescent="0.25">
      <c r="A589" s="496"/>
      <c r="B589" s="347">
        <f>B588+1</f>
        <v>2</v>
      </c>
      <c r="C589" s="104" t="s">
        <v>1946</v>
      </c>
    </row>
    <row r="590" spans="1:3" s="40" customFormat="1" x14ac:dyDescent="0.25">
      <c r="A590" s="496"/>
      <c r="B590" s="347">
        <f>B589+1</f>
        <v>3</v>
      </c>
      <c r="C590" s="104" t="s">
        <v>1947</v>
      </c>
    </row>
    <row r="591" spans="1:3" s="40" customFormat="1" ht="15.75" thickBot="1" x14ac:dyDescent="0.3">
      <c r="A591" s="498"/>
      <c r="B591" s="347">
        <f>B590+1</f>
        <v>4</v>
      </c>
      <c r="C591" s="105" t="s">
        <v>1948</v>
      </c>
    </row>
    <row r="592" spans="1:3" x14ac:dyDescent="0.25">
      <c r="A592" s="487" t="s">
        <v>25</v>
      </c>
      <c r="B592" s="351"/>
      <c r="C592" s="103" t="s">
        <v>1881</v>
      </c>
    </row>
    <row r="593" spans="1:3" x14ac:dyDescent="0.25">
      <c r="A593" s="488"/>
      <c r="B593" s="352">
        <v>1</v>
      </c>
      <c r="C593" s="104" t="s">
        <v>1970</v>
      </c>
    </row>
    <row r="594" spans="1:3" x14ac:dyDescent="0.25">
      <c r="A594" s="488"/>
      <c r="B594" s="352">
        <f>B593+1</f>
        <v>2</v>
      </c>
      <c r="C594" s="104" t="s">
        <v>1971</v>
      </c>
    </row>
    <row r="595" spans="1:3" x14ac:dyDescent="0.25">
      <c r="A595" s="488"/>
      <c r="B595" s="352">
        <f t="shared" ref="B595:B600" si="43">B594+1</f>
        <v>3</v>
      </c>
      <c r="C595" s="104" t="s">
        <v>1972</v>
      </c>
    </row>
    <row r="596" spans="1:3" x14ac:dyDescent="0.25">
      <c r="A596" s="488"/>
      <c r="B596" s="352">
        <f t="shared" si="43"/>
        <v>4</v>
      </c>
      <c r="C596" s="104" t="s">
        <v>1973</v>
      </c>
    </row>
    <row r="597" spans="1:3" x14ac:dyDescent="0.25">
      <c r="A597" s="488"/>
      <c r="B597" s="352">
        <f t="shared" si="43"/>
        <v>5</v>
      </c>
      <c r="C597" s="104" t="s">
        <v>1974</v>
      </c>
    </row>
    <row r="598" spans="1:3" x14ac:dyDescent="0.25">
      <c r="A598" s="488"/>
      <c r="B598" s="352">
        <f t="shared" si="43"/>
        <v>6</v>
      </c>
      <c r="C598" s="104" t="s">
        <v>1975</v>
      </c>
    </row>
    <row r="599" spans="1:3" x14ac:dyDescent="0.25">
      <c r="A599" s="488"/>
      <c r="B599" s="352">
        <f t="shared" si="43"/>
        <v>7</v>
      </c>
      <c r="C599" s="104" t="s">
        <v>1976</v>
      </c>
    </row>
    <row r="600" spans="1:3" ht="15.75" thickBot="1" x14ac:dyDescent="0.3">
      <c r="A600" s="488"/>
      <c r="B600" s="352">
        <f t="shared" si="43"/>
        <v>8</v>
      </c>
      <c r="C600" s="113" t="s">
        <v>1977</v>
      </c>
    </row>
    <row r="601" spans="1:3" x14ac:dyDescent="0.25">
      <c r="A601" s="488"/>
      <c r="B601" s="351"/>
      <c r="C601" s="103" t="s">
        <v>1882</v>
      </c>
    </row>
    <row r="602" spans="1:3" ht="30" x14ac:dyDescent="0.25">
      <c r="A602" s="488"/>
      <c r="B602" s="352">
        <v>1</v>
      </c>
      <c r="C602" s="104" t="s">
        <v>1978</v>
      </c>
    </row>
    <row r="603" spans="1:3" x14ac:dyDescent="0.25">
      <c r="A603" s="488"/>
      <c r="B603" s="352">
        <f>B602+1</f>
        <v>2</v>
      </c>
      <c r="C603" s="104" t="s">
        <v>1979</v>
      </c>
    </row>
    <row r="604" spans="1:3" ht="15.75" thickBot="1" x14ac:dyDescent="0.3">
      <c r="A604" s="488"/>
      <c r="B604" s="353">
        <f>B603+1</f>
        <v>3</v>
      </c>
      <c r="C604" s="105" t="s">
        <v>1980</v>
      </c>
    </row>
    <row r="605" spans="1:3" x14ac:dyDescent="0.25">
      <c r="A605" s="488"/>
      <c r="B605" s="351"/>
      <c r="C605" s="103" t="s">
        <v>1883</v>
      </c>
    </row>
    <row r="606" spans="1:3" ht="30" x14ac:dyDescent="0.25">
      <c r="A606" s="488"/>
      <c r="B606" s="352">
        <v>1</v>
      </c>
      <c r="C606" s="104" t="s">
        <v>1983</v>
      </c>
    </row>
    <row r="607" spans="1:3" x14ac:dyDescent="0.25">
      <c r="A607" s="488"/>
      <c r="B607" s="352">
        <f>B606+1</f>
        <v>2</v>
      </c>
      <c r="C607" s="104" t="s">
        <v>1981</v>
      </c>
    </row>
    <row r="608" spans="1:3" ht="15.75" thickBot="1" x14ac:dyDescent="0.3">
      <c r="A608" s="488"/>
      <c r="B608" s="353">
        <f>B607+1</f>
        <v>3</v>
      </c>
      <c r="C608" s="105" t="s">
        <v>1982</v>
      </c>
    </row>
    <row r="609" spans="1:3" x14ac:dyDescent="0.25">
      <c r="A609" s="488"/>
      <c r="B609" s="351"/>
      <c r="C609" s="103" t="s">
        <v>1884</v>
      </c>
    </row>
    <row r="610" spans="1:3" x14ac:dyDescent="0.25">
      <c r="A610" s="488"/>
      <c r="B610" s="354">
        <v>1</v>
      </c>
      <c r="C610" s="104" t="s">
        <v>1984</v>
      </c>
    </row>
    <row r="611" spans="1:3" x14ac:dyDescent="0.25">
      <c r="A611" s="488"/>
      <c r="B611" s="354">
        <f t="shared" ref="B611:B617" si="44">B610+1</f>
        <v>2</v>
      </c>
      <c r="C611" s="104" t="s">
        <v>1985</v>
      </c>
    </row>
    <row r="612" spans="1:3" x14ac:dyDescent="0.25">
      <c r="A612" s="488"/>
      <c r="B612" s="355">
        <f t="shared" si="44"/>
        <v>3</v>
      </c>
      <c r="C612" s="107" t="s">
        <v>1986</v>
      </c>
    </row>
    <row r="613" spans="1:3" ht="30" x14ac:dyDescent="0.25">
      <c r="A613" s="488"/>
      <c r="B613" s="355">
        <f t="shared" si="44"/>
        <v>4</v>
      </c>
      <c r="C613" s="107" t="s">
        <v>1987</v>
      </c>
    </row>
    <row r="614" spans="1:3" x14ac:dyDescent="0.25">
      <c r="A614" s="488"/>
      <c r="B614" s="355">
        <f t="shared" si="44"/>
        <v>5</v>
      </c>
      <c r="C614" s="107" t="s">
        <v>1988</v>
      </c>
    </row>
    <row r="615" spans="1:3" x14ac:dyDescent="0.25">
      <c r="A615" s="488"/>
      <c r="B615" s="352"/>
      <c r="C615" s="106" t="s">
        <v>1885</v>
      </c>
    </row>
    <row r="616" spans="1:3" x14ac:dyDescent="0.25">
      <c r="A616" s="488"/>
      <c r="B616" s="356">
        <f t="shared" si="44"/>
        <v>1</v>
      </c>
      <c r="C616" s="104" t="s">
        <v>1989</v>
      </c>
    </row>
    <row r="617" spans="1:3" ht="30.75" thickBot="1" x14ac:dyDescent="0.3">
      <c r="A617" s="489"/>
      <c r="B617" s="357">
        <f t="shared" si="44"/>
        <v>2</v>
      </c>
      <c r="C617" s="105" t="s">
        <v>1990</v>
      </c>
    </row>
  </sheetData>
  <mergeCells count="12">
    <mergeCell ref="E492:F492"/>
    <mergeCell ref="A348:A415"/>
    <mergeCell ref="A416:A481"/>
    <mergeCell ref="A181:A299"/>
    <mergeCell ref="A2:A89"/>
    <mergeCell ref="A90:A180"/>
    <mergeCell ref="A300:A347"/>
    <mergeCell ref="D483:D484"/>
    <mergeCell ref="A592:A617"/>
    <mergeCell ref="A482:A514"/>
    <mergeCell ref="A515:A528"/>
    <mergeCell ref="A529:A59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1F0CA-C44B-4A05-8C10-4696ABC2CA8E}">
  <dimension ref="A1:C585"/>
  <sheetViews>
    <sheetView zoomScale="78" zoomScaleNormal="78" workbookViewId="0">
      <pane xSplit="2" ySplit="1" topLeftCell="C2" activePane="bottomRight" state="frozen"/>
      <selection pane="topRight" activeCell="D1" sqref="D1"/>
      <selection pane="bottomLeft" activeCell="A2" sqref="A2"/>
      <selection pane="bottomRight" activeCell="C9" sqref="C9:C12"/>
    </sheetView>
  </sheetViews>
  <sheetFormatPr defaultRowHeight="15" x14ac:dyDescent="0.25"/>
  <cols>
    <col min="1" max="1" width="9.140625" style="1"/>
    <col min="2" max="2" width="5.5703125" customWidth="1"/>
    <col min="3" max="3" width="76.28515625" style="9" customWidth="1"/>
  </cols>
  <sheetData>
    <row r="1" spans="1:3" ht="30.75" thickBot="1" x14ac:dyDescent="0.3">
      <c r="A1" s="2" t="s">
        <v>23</v>
      </c>
      <c r="B1" s="1" t="s">
        <v>24</v>
      </c>
    </row>
    <row r="2" spans="1:3" x14ac:dyDescent="0.25">
      <c r="A2" s="371">
        <v>1</v>
      </c>
      <c r="B2" s="3"/>
      <c r="C2" s="10" t="s">
        <v>26</v>
      </c>
    </row>
    <row r="3" spans="1:3" x14ac:dyDescent="0.25">
      <c r="A3" s="372"/>
      <c r="B3" s="4">
        <v>1</v>
      </c>
      <c r="C3" s="9" t="s">
        <v>27</v>
      </c>
    </row>
    <row r="4" spans="1:3" x14ac:dyDescent="0.25">
      <c r="A4" s="372"/>
      <c r="B4" s="4">
        <f>B3+1</f>
        <v>2</v>
      </c>
      <c r="C4" s="9" t="s">
        <v>28</v>
      </c>
    </row>
    <row r="5" spans="1:3" x14ac:dyDescent="0.25">
      <c r="A5" s="372"/>
      <c r="B5" s="4">
        <f t="shared" ref="B5:B25" si="0">B4+1</f>
        <v>3</v>
      </c>
      <c r="C5" s="9" t="s">
        <v>595</v>
      </c>
    </row>
    <row r="6" spans="1:3" x14ac:dyDescent="0.25">
      <c r="A6" s="372"/>
      <c r="B6" s="4">
        <f t="shared" si="0"/>
        <v>4</v>
      </c>
      <c r="C6" s="9" t="s">
        <v>596</v>
      </c>
    </row>
    <row r="7" spans="1:3" x14ac:dyDescent="0.25">
      <c r="A7" s="372"/>
      <c r="B7" s="4">
        <f t="shared" si="0"/>
        <v>5</v>
      </c>
      <c r="C7" s="9" t="s">
        <v>597</v>
      </c>
    </row>
    <row r="8" spans="1:3" x14ac:dyDescent="0.25">
      <c r="A8" s="372"/>
      <c r="B8" s="4">
        <f t="shared" si="0"/>
        <v>6</v>
      </c>
      <c r="C8" s="9" t="s">
        <v>598</v>
      </c>
    </row>
    <row r="9" spans="1:3" x14ac:dyDescent="0.25">
      <c r="A9" s="372"/>
      <c r="B9" s="4"/>
      <c r="C9" s="10" t="s">
        <v>35</v>
      </c>
    </row>
    <row r="10" spans="1:3" ht="30" x14ac:dyDescent="0.25">
      <c r="A10" s="372"/>
      <c r="B10" s="4">
        <f>B8+1</f>
        <v>7</v>
      </c>
      <c r="C10" s="9" t="s">
        <v>36</v>
      </c>
    </row>
    <row r="11" spans="1:3" ht="30" x14ac:dyDescent="0.25">
      <c r="A11" s="372"/>
      <c r="B11" s="4">
        <f t="shared" si="0"/>
        <v>8</v>
      </c>
      <c r="C11" s="9" t="s">
        <v>37</v>
      </c>
    </row>
    <row r="12" spans="1:3" ht="30" x14ac:dyDescent="0.25">
      <c r="A12" s="372"/>
      <c r="B12" s="4">
        <f t="shared" si="0"/>
        <v>9</v>
      </c>
      <c r="C12" s="9" t="s">
        <v>38</v>
      </c>
    </row>
    <row r="13" spans="1:3" x14ac:dyDescent="0.25">
      <c r="A13" s="372"/>
      <c r="B13" s="4"/>
      <c r="C13" s="10" t="s">
        <v>39</v>
      </c>
    </row>
    <row r="14" spans="1:3" ht="30" x14ac:dyDescent="0.25">
      <c r="A14" s="372"/>
      <c r="B14" s="4">
        <f>B12+1</f>
        <v>10</v>
      </c>
      <c r="C14" s="9" t="s">
        <v>40</v>
      </c>
    </row>
    <row r="15" spans="1:3" ht="30" x14ac:dyDescent="0.25">
      <c r="A15" s="372"/>
      <c r="B15" s="4">
        <f t="shared" si="0"/>
        <v>11</v>
      </c>
      <c r="C15" s="9" t="s">
        <v>41</v>
      </c>
    </row>
    <row r="16" spans="1:3" ht="30" x14ac:dyDescent="0.25">
      <c r="A16" s="372"/>
      <c r="B16" s="4">
        <f t="shared" si="0"/>
        <v>12</v>
      </c>
      <c r="C16" s="9" t="s">
        <v>42</v>
      </c>
    </row>
    <row r="17" spans="1:3" ht="30" x14ac:dyDescent="0.25">
      <c r="A17" s="372"/>
      <c r="B17" s="4"/>
      <c r="C17" s="10" t="s">
        <v>43</v>
      </c>
    </row>
    <row r="18" spans="1:3" ht="30" x14ac:dyDescent="0.25">
      <c r="A18" s="372"/>
      <c r="B18" s="4">
        <f>B16+1</f>
        <v>13</v>
      </c>
      <c r="C18" s="9" t="s">
        <v>44</v>
      </c>
    </row>
    <row r="19" spans="1:3" x14ac:dyDescent="0.25">
      <c r="A19" s="372"/>
      <c r="B19" s="4">
        <f t="shared" si="0"/>
        <v>14</v>
      </c>
      <c r="C19" s="9" t="s">
        <v>45</v>
      </c>
    </row>
    <row r="20" spans="1:3" x14ac:dyDescent="0.25">
      <c r="A20" s="372"/>
      <c r="B20" s="4">
        <f t="shared" si="0"/>
        <v>15</v>
      </c>
      <c r="C20" s="9" t="s">
        <v>46</v>
      </c>
    </row>
    <row r="21" spans="1:3" x14ac:dyDescent="0.25">
      <c r="A21" s="372"/>
      <c r="B21" s="4"/>
      <c r="C21" s="10" t="s">
        <v>47</v>
      </c>
    </row>
    <row r="22" spans="1:3" ht="30" x14ac:dyDescent="0.25">
      <c r="A22" s="372"/>
      <c r="B22" s="4">
        <f>B20+1</f>
        <v>16</v>
      </c>
      <c r="C22" s="9" t="s">
        <v>48</v>
      </c>
    </row>
    <row r="23" spans="1:3" ht="30" x14ac:dyDescent="0.25">
      <c r="A23" s="372"/>
      <c r="B23" s="4">
        <f t="shared" si="0"/>
        <v>17</v>
      </c>
      <c r="C23" s="9" t="s">
        <v>49</v>
      </c>
    </row>
    <row r="24" spans="1:3" ht="45" x14ac:dyDescent="0.25">
      <c r="A24" s="372"/>
      <c r="B24" s="4">
        <f t="shared" si="0"/>
        <v>18</v>
      </c>
      <c r="C24" s="9" t="s">
        <v>50</v>
      </c>
    </row>
    <row r="25" spans="1:3" ht="15.75" thickBot="1" x14ac:dyDescent="0.3">
      <c r="A25" s="373"/>
      <c r="B25" s="5">
        <f t="shared" si="0"/>
        <v>19</v>
      </c>
      <c r="C25" s="9" t="s">
        <v>51</v>
      </c>
    </row>
    <row r="26" spans="1:3" x14ac:dyDescent="0.25">
      <c r="A26" s="399">
        <v>2</v>
      </c>
      <c r="B26" s="4"/>
      <c r="C26" s="10" t="s">
        <v>52</v>
      </c>
    </row>
    <row r="27" spans="1:3" ht="30" x14ac:dyDescent="0.25">
      <c r="A27" s="399"/>
      <c r="B27" s="4">
        <v>1</v>
      </c>
      <c r="C27" s="9" t="s">
        <v>53</v>
      </c>
    </row>
    <row r="28" spans="1:3" ht="30" x14ac:dyDescent="0.25">
      <c r="A28" s="399"/>
      <c r="B28" s="4">
        <f>B27+1</f>
        <v>2</v>
      </c>
      <c r="C28" s="9" t="s">
        <v>54</v>
      </c>
    </row>
    <row r="29" spans="1:3" ht="30" x14ac:dyDescent="0.25">
      <c r="A29" s="399"/>
      <c r="B29" s="4">
        <f t="shared" ref="B29:B69" si="1">B28+1</f>
        <v>3</v>
      </c>
      <c r="C29" s="12" t="s">
        <v>55</v>
      </c>
    </row>
    <row r="30" spans="1:3" x14ac:dyDescent="0.25">
      <c r="A30" s="399"/>
      <c r="B30" s="4">
        <f t="shared" si="1"/>
        <v>4</v>
      </c>
      <c r="C30" s="9" t="s">
        <v>56</v>
      </c>
    </row>
    <row r="31" spans="1:3" ht="45" x14ac:dyDescent="0.25">
      <c r="A31" s="399"/>
      <c r="B31" s="4">
        <f t="shared" si="1"/>
        <v>5</v>
      </c>
      <c r="C31" s="9" t="s">
        <v>57</v>
      </c>
    </row>
    <row r="32" spans="1:3" ht="30" x14ac:dyDescent="0.25">
      <c r="A32" s="399"/>
      <c r="B32" s="4">
        <f t="shared" si="1"/>
        <v>6</v>
      </c>
      <c r="C32" s="9" t="s">
        <v>58</v>
      </c>
    </row>
    <row r="33" spans="1:3" x14ac:dyDescent="0.25">
      <c r="A33" s="399"/>
      <c r="B33" s="4"/>
      <c r="C33" s="10" t="s">
        <v>599</v>
      </c>
    </row>
    <row r="34" spans="1:3" ht="30" x14ac:dyDescent="0.25">
      <c r="A34" s="399"/>
      <c r="B34" s="4">
        <f>B32+1</f>
        <v>7</v>
      </c>
      <c r="C34" s="9" t="s">
        <v>600</v>
      </c>
    </row>
    <row r="35" spans="1:3" ht="30" x14ac:dyDescent="0.25">
      <c r="A35" s="399"/>
      <c r="B35" s="4">
        <f t="shared" si="1"/>
        <v>8</v>
      </c>
      <c r="C35" s="9" t="s">
        <v>601</v>
      </c>
    </row>
    <row r="36" spans="1:3" x14ac:dyDescent="0.25">
      <c r="A36" s="399"/>
      <c r="B36" s="4">
        <f t="shared" si="1"/>
        <v>9</v>
      </c>
      <c r="C36" s="9" t="s">
        <v>602</v>
      </c>
    </row>
    <row r="37" spans="1:3" ht="45" x14ac:dyDescent="0.25">
      <c r="A37" s="399"/>
      <c r="B37" s="4">
        <f t="shared" si="1"/>
        <v>10</v>
      </c>
      <c r="C37" s="9" t="s">
        <v>603</v>
      </c>
    </row>
    <row r="38" spans="1:3" ht="45" x14ac:dyDescent="0.25">
      <c r="A38" s="399"/>
      <c r="B38" s="4">
        <f t="shared" si="1"/>
        <v>11</v>
      </c>
      <c r="C38" s="9" t="s">
        <v>604</v>
      </c>
    </row>
    <row r="39" spans="1:3" ht="30" x14ac:dyDescent="0.25">
      <c r="A39" s="399"/>
      <c r="B39" s="4">
        <f t="shared" si="1"/>
        <v>12</v>
      </c>
      <c r="C39" s="9" t="s">
        <v>605</v>
      </c>
    </row>
    <row r="40" spans="1:3" x14ac:dyDescent="0.25">
      <c r="A40" s="399"/>
      <c r="B40" s="4"/>
      <c r="C40" s="10" t="s">
        <v>606</v>
      </c>
    </row>
    <row r="41" spans="1:3" ht="30" x14ac:dyDescent="0.25">
      <c r="A41" s="399"/>
      <c r="B41" s="4">
        <f>B39+1</f>
        <v>13</v>
      </c>
      <c r="C41" s="9" t="s">
        <v>60</v>
      </c>
    </row>
    <row r="42" spans="1:3" x14ac:dyDescent="0.25">
      <c r="A42" s="399"/>
      <c r="B42" s="4">
        <f t="shared" si="1"/>
        <v>14</v>
      </c>
      <c r="C42" s="9" t="s">
        <v>61</v>
      </c>
    </row>
    <row r="43" spans="1:3" ht="30" x14ac:dyDescent="0.25">
      <c r="A43" s="399"/>
      <c r="B43" s="4">
        <f t="shared" si="1"/>
        <v>15</v>
      </c>
      <c r="C43" s="9" t="s">
        <v>62</v>
      </c>
    </row>
    <row r="44" spans="1:3" ht="30" x14ac:dyDescent="0.25">
      <c r="A44" s="399"/>
      <c r="B44" s="4">
        <f t="shared" si="1"/>
        <v>16</v>
      </c>
      <c r="C44" s="9" t="s">
        <v>63</v>
      </c>
    </row>
    <row r="45" spans="1:3" ht="45" x14ac:dyDescent="0.25">
      <c r="A45" s="399"/>
      <c r="B45" s="4">
        <f t="shared" si="1"/>
        <v>17</v>
      </c>
      <c r="C45" s="9" t="s">
        <v>64</v>
      </c>
    </row>
    <row r="46" spans="1:3" x14ac:dyDescent="0.25">
      <c r="A46" s="399"/>
      <c r="B46" s="4">
        <f t="shared" si="1"/>
        <v>18</v>
      </c>
      <c r="C46" s="9" t="s">
        <v>65</v>
      </c>
    </row>
    <row r="47" spans="1:3" ht="30" x14ac:dyDescent="0.25">
      <c r="A47" s="399"/>
      <c r="B47" s="4">
        <f t="shared" si="1"/>
        <v>19</v>
      </c>
      <c r="C47" s="9" t="s">
        <v>66</v>
      </c>
    </row>
    <row r="48" spans="1:3" ht="30" x14ac:dyDescent="0.25">
      <c r="A48" s="399"/>
      <c r="B48" s="4">
        <f t="shared" si="1"/>
        <v>20</v>
      </c>
      <c r="C48" s="9" t="s">
        <v>67</v>
      </c>
    </row>
    <row r="49" spans="1:3" x14ac:dyDescent="0.25">
      <c r="A49" s="399"/>
      <c r="B49" s="4">
        <f t="shared" si="1"/>
        <v>21</v>
      </c>
      <c r="C49" s="9" t="s">
        <v>607</v>
      </c>
    </row>
    <row r="50" spans="1:3" ht="30" x14ac:dyDescent="0.25">
      <c r="A50" s="399"/>
      <c r="B50" s="4">
        <f t="shared" si="1"/>
        <v>22</v>
      </c>
      <c r="C50" s="9" t="s">
        <v>69</v>
      </c>
    </row>
    <row r="51" spans="1:3" ht="30" x14ac:dyDescent="0.25">
      <c r="A51" s="399"/>
      <c r="B51" s="4">
        <f t="shared" si="1"/>
        <v>23</v>
      </c>
      <c r="C51" s="9" t="s">
        <v>70</v>
      </c>
    </row>
    <row r="52" spans="1:3" x14ac:dyDescent="0.25">
      <c r="A52" s="399"/>
      <c r="B52" s="4">
        <f t="shared" si="1"/>
        <v>24</v>
      </c>
      <c r="C52" s="9" t="s">
        <v>71</v>
      </c>
    </row>
    <row r="53" spans="1:3" ht="30" x14ac:dyDescent="0.25">
      <c r="A53" s="399"/>
      <c r="B53" s="4">
        <f t="shared" si="1"/>
        <v>25</v>
      </c>
      <c r="C53" s="9" t="s">
        <v>72</v>
      </c>
    </row>
    <row r="54" spans="1:3" x14ac:dyDescent="0.25">
      <c r="A54" s="399"/>
      <c r="B54" s="4"/>
      <c r="C54" s="10" t="s">
        <v>608</v>
      </c>
    </row>
    <row r="55" spans="1:3" ht="30" x14ac:dyDescent="0.25">
      <c r="A55" s="399"/>
      <c r="B55" s="4">
        <f>B53+1</f>
        <v>26</v>
      </c>
      <c r="C55" s="9" t="s">
        <v>74</v>
      </c>
    </row>
    <row r="56" spans="1:3" ht="30" x14ac:dyDescent="0.25">
      <c r="A56" s="399"/>
      <c r="B56" s="4">
        <f t="shared" si="1"/>
        <v>27</v>
      </c>
      <c r="C56" s="9" t="s">
        <v>75</v>
      </c>
    </row>
    <row r="57" spans="1:3" x14ac:dyDescent="0.25">
      <c r="A57" s="399"/>
      <c r="B57" s="4">
        <f t="shared" si="1"/>
        <v>28</v>
      </c>
      <c r="C57" s="9" t="s">
        <v>76</v>
      </c>
    </row>
    <row r="58" spans="1:3" x14ac:dyDescent="0.25">
      <c r="A58" s="399"/>
      <c r="B58" s="4">
        <f t="shared" si="1"/>
        <v>29</v>
      </c>
      <c r="C58" s="9" t="s">
        <v>77</v>
      </c>
    </row>
    <row r="59" spans="1:3" x14ac:dyDescent="0.25">
      <c r="A59" s="399"/>
      <c r="B59" s="4">
        <f t="shared" si="1"/>
        <v>30</v>
      </c>
      <c r="C59" s="9" t="s">
        <v>78</v>
      </c>
    </row>
    <row r="60" spans="1:3" ht="60" x14ac:dyDescent="0.25">
      <c r="A60" s="399"/>
      <c r="B60" s="4">
        <f t="shared" si="1"/>
        <v>31</v>
      </c>
      <c r="C60" s="9" t="s">
        <v>79</v>
      </c>
    </row>
    <row r="61" spans="1:3" x14ac:dyDescent="0.25">
      <c r="A61" s="399"/>
      <c r="B61" s="4">
        <f t="shared" si="1"/>
        <v>32</v>
      </c>
      <c r="C61" s="9" t="s">
        <v>80</v>
      </c>
    </row>
    <row r="62" spans="1:3" ht="30" x14ac:dyDescent="0.25">
      <c r="A62" s="399"/>
      <c r="B62" s="4">
        <f t="shared" si="1"/>
        <v>33</v>
      </c>
      <c r="C62" s="9" t="s">
        <v>81</v>
      </c>
    </row>
    <row r="63" spans="1:3" x14ac:dyDescent="0.25">
      <c r="A63" s="399"/>
      <c r="B63" s="4">
        <f t="shared" si="1"/>
        <v>34</v>
      </c>
      <c r="C63" s="9" t="s">
        <v>82</v>
      </c>
    </row>
    <row r="64" spans="1:3" x14ac:dyDescent="0.25">
      <c r="A64" s="399"/>
      <c r="B64" s="4">
        <f t="shared" si="1"/>
        <v>35</v>
      </c>
      <c r="C64" s="9" t="s">
        <v>83</v>
      </c>
    </row>
    <row r="65" spans="1:3" x14ac:dyDescent="0.25">
      <c r="A65" s="399"/>
      <c r="B65" s="4">
        <f t="shared" si="1"/>
        <v>36</v>
      </c>
      <c r="C65" s="9" t="s">
        <v>609</v>
      </c>
    </row>
    <row r="66" spans="1:3" ht="30" x14ac:dyDescent="0.25">
      <c r="A66" s="399"/>
      <c r="B66" s="4">
        <f t="shared" si="1"/>
        <v>37</v>
      </c>
      <c r="C66" s="9" t="s">
        <v>85</v>
      </c>
    </row>
    <row r="67" spans="1:3" x14ac:dyDescent="0.25">
      <c r="A67" s="399"/>
      <c r="B67" s="4">
        <f t="shared" si="1"/>
        <v>38</v>
      </c>
      <c r="C67" s="9" t="s">
        <v>86</v>
      </c>
    </row>
    <row r="68" spans="1:3" x14ac:dyDescent="0.25">
      <c r="A68" s="399"/>
      <c r="B68" s="4">
        <f t="shared" si="1"/>
        <v>39</v>
      </c>
      <c r="C68" s="9" t="s">
        <v>87</v>
      </c>
    </row>
    <row r="69" spans="1:3" ht="30.75" thickBot="1" x14ac:dyDescent="0.3">
      <c r="A69" s="400"/>
      <c r="B69" s="5">
        <f t="shared" si="1"/>
        <v>40</v>
      </c>
      <c r="C69" s="9" t="s">
        <v>88</v>
      </c>
    </row>
    <row r="70" spans="1:3" x14ac:dyDescent="0.25">
      <c r="A70" s="511">
        <v>3</v>
      </c>
      <c r="B70" s="4"/>
      <c r="C70" s="10" t="s">
        <v>610</v>
      </c>
    </row>
    <row r="71" spans="1:3" ht="30" x14ac:dyDescent="0.25">
      <c r="A71" s="417"/>
      <c r="B71" s="4">
        <v>1</v>
      </c>
      <c r="C71" s="9" t="s">
        <v>90</v>
      </c>
    </row>
    <row r="72" spans="1:3" x14ac:dyDescent="0.25">
      <c r="A72" s="417"/>
      <c r="B72" s="4">
        <f>B71+1</f>
        <v>2</v>
      </c>
      <c r="C72" s="9" t="s">
        <v>91</v>
      </c>
    </row>
    <row r="73" spans="1:3" x14ac:dyDescent="0.25">
      <c r="A73" s="417"/>
      <c r="B73" s="4">
        <f t="shared" ref="B73:B121" si="2">B72+1</f>
        <v>3</v>
      </c>
      <c r="C73" s="9" t="s">
        <v>92</v>
      </c>
    </row>
    <row r="74" spans="1:3" ht="30" x14ac:dyDescent="0.25">
      <c r="A74" s="417"/>
      <c r="B74" s="4">
        <f t="shared" si="2"/>
        <v>4</v>
      </c>
      <c r="C74" s="9" t="s">
        <v>93</v>
      </c>
    </row>
    <row r="75" spans="1:3" ht="30" x14ac:dyDescent="0.25">
      <c r="A75" s="417"/>
      <c r="B75" s="4">
        <f t="shared" si="2"/>
        <v>5</v>
      </c>
      <c r="C75" s="9" t="s">
        <v>94</v>
      </c>
    </row>
    <row r="76" spans="1:3" ht="30" x14ac:dyDescent="0.25">
      <c r="A76" s="417"/>
      <c r="B76" s="4">
        <f t="shared" si="2"/>
        <v>6</v>
      </c>
      <c r="C76" s="9" t="s">
        <v>95</v>
      </c>
    </row>
    <row r="77" spans="1:3" x14ac:dyDescent="0.25">
      <c r="A77" s="417"/>
      <c r="B77" s="4">
        <f t="shared" si="2"/>
        <v>7</v>
      </c>
      <c r="C77" s="9" t="s">
        <v>96</v>
      </c>
    </row>
    <row r="78" spans="1:3" x14ac:dyDescent="0.25">
      <c r="A78" s="417"/>
      <c r="B78" s="4">
        <f t="shared" si="2"/>
        <v>8</v>
      </c>
      <c r="C78" s="9" t="s">
        <v>611</v>
      </c>
    </row>
    <row r="79" spans="1:3" ht="30" x14ac:dyDescent="0.25">
      <c r="A79" s="417"/>
      <c r="B79" s="4">
        <f t="shared" si="2"/>
        <v>9</v>
      </c>
      <c r="C79" s="9" t="s">
        <v>612</v>
      </c>
    </row>
    <row r="80" spans="1:3" x14ac:dyDescent="0.25">
      <c r="A80" s="417"/>
      <c r="B80" s="4">
        <f t="shared" si="2"/>
        <v>10</v>
      </c>
      <c r="C80" s="9" t="s">
        <v>613</v>
      </c>
    </row>
    <row r="81" spans="1:3" ht="30" x14ac:dyDescent="0.25">
      <c r="A81" s="417"/>
      <c r="B81" s="4">
        <f t="shared" si="2"/>
        <v>11</v>
      </c>
      <c r="C81" s="9" t="s">
        <v>614</v>
      </c>
    </row>
    <row r="82" spans="1:3" ht="30" x14ac:dyDescent="0.25">
      <c r="A82" s="417"/>
      <c r="B82" s="4">
        <f t="shared" si="2"/>
        <v>12</v>
      </c>
      <c r="C82" s="9" t="s">
        <v>615</v>
      </c>
    </row>
    <row r="83" spans="1:3" ht="45" x14ac:dyDescent="0.25">
      <c r="A83" s="417"/>
      <c r="B83" s="4">
        <f t="shared" si="2"/>
        <v>13</v>
      </c>
      <c r="C83" s="9" t="s">
        <v>616</v>
      </c>
    </row>
    <row r="84" spans="1:3" ht="30" x14ac:dyDescent="0.25">
      <c r="A84" s="417"/>
      <c r="B84" s="4">
        <f t="shared" si="2"/>
        <v>14</v>
      </c>
      <c r="C84" s="9" t="s">
        <v>617</v>
      </c>
    </row>
    <row r="85" spans="1:3" ht="30" x14ac:dyDescent="0.25">
      <c r="A85" s="417"/>
      <c r="B85" s="4">
        <f t="shared" si="2"/>
        <v>15</v>
      </c>
      <c r="C85" s="9" t="s">
        <v>618</v>
      </c>
    </row>
    <row r="86" spans="1:3" ht="45" x14ac:dyDescent="0.25">
      <c r="A86" s="417"/>
      <c r="B86" s="4">
        <f t="shared" si="2"/>
        <v>16</v>
      </c>
      <c r="C86" s="9" t="s">
        <v>619</v>
      </c>
    </row>
    <row r="87" spans="1:3" x14ac:dyDescent="0.25">
      <c r="A87" s="417"/>
      <c r="B87" s="4">
        <f t="shared" si="2"/>
        <v>17</v>
      </c>
      <c r="C87" s="9" t="s">
        <v>620</v>
      </c>
    </row>
    <row r="88" spans="1:3" x14ac:dyDescent="0.25">
      <c r="A88" s="417"/>
      <c r="B88" s="4">
        <f t="shared" si="2"/>
        <v>18</v>
      </c>
      <c r="C88" s="9" t="s">
        <v>621</v>
      </c>
    </row>
    <row r="89" spans="1:3" x14ac:dyDescent="0.25">
      <c r="A89" s="417"/>
      <c r="B89" s="4"/>
      <c r="C89" s="10" t="s">
        <v>622</v>
      </c>
    </row>
    <row r="90" spans="1:3" x14ac:dyDescent="0.25">
      <c r="A90" s="417"/>
      <c r="B90" s="4">
        <f>B88+1</f>
        <v>19</v>
      </c>
      <c r="C90" s="9" t="s">
        <v>108</v>
      </c>
    </row>
    <row r="91" spans="1:3" x14ac:dyDescent="0.25">
      <c r="A91" s="417"/>
      <c r="B91" s="4">
        <f t="shared" si="2"/>
        <v>20</v>
      </c>
      <c r="C91" s="9" t="s">
        <v>109</v>
      </c>
    </row>
    <row r="92" spans="1:3" x14ac:dyDescent="0.25">
      <c r="A92" s="417"/>
      <c r="B92" s="4">
        <f t="shared" si="2"/>
        <v>21</v>
      </c>
      <c r="C92" s="9" t="s">
        <v>110</v>
      </c>
    </row>
    <row r="93" spans="1:3" x14ac:dyDescent="0.25">
      <c r="A93" s="417"/>
      <c r="B93" s="4">
        <f t="shared" si="2"/>
        <v>22</v>
      </c>
      <c r="C93" s="9" t="s">
        <v>111</v>
      </c>
    </row>
    <row r="94" spans="1:3" x14ac:dyDescent="0.25">
      <c r="A94" s="417"/>
      <c r="B94" s="4">
        <f t="shared" si="2"/>
        <v>23</v>
      </c>
      <c r="C94" s="9" t="s">
        <v>112</v>
      </c>
    </row>
    <row r="95" spans="1:3" x14ac:dyDescent="0.25">
      <c r="A95" s="417"/>
      <c r="B95" s="4">
        <f t="shared" si="2"/>
        <v>24</v>
      </c>
      <c r="C95" s="9" t="s">
        <v>113</v>
      </c>
    </row>
    <row r="96" spans="1:3" x14ac:dyDescent="0.25">
      <c r="A96" s="417"/>
      <c r="B96" s="4">
        <f t="shared" si="2"/>
        <v>25</v>
      </c>
      <c r="C96" s="9" t="s">
        <v>114</v>
      </c>
    </row>
    <row r="97" spans="1:3" ht="30" x14ac:dyDescent="0.25">
      <c r="A97" s="417"/>
      <c r="B97" s="4">
        <f t="shared" si="2"/>
        <v>26</v>
      </c>
      <c r="C97" s="9" t="s">
        <v>115</v>
      </c>
    </row>
    <row r="98" spans="1:3" ht="30" x14ac:dyDescent="0.25">
      <c r="A98" s="417"/>
      <c r="B98" s="4">
        <f t="shared" si="2"/>
        <v>27</v>
      </c>
      <c r="C98" s="9" t="s">
        <v>116</v>
      </c>
    </row>
    <row r="99" spans="1:3" ht="45" x14ac:dyDescent="0.25">
      <c r="A99" s="417"/>
      <c r="B99" s="4">
        <f t="shared" si="2"/>
        <v>28</v>
      </c>
      <c r="C99" s="9" t="s">
        <v>117</v>
      </c>
    </row>
    <row r="100" spans="1:3" ht="45" x14ac:dyDescent="0.25">
      <c r="A100" s="417"/>
      <c r="B100" s="4">
        <f t="shared" si="2"/>
        <v>29</v>
      </c>
      <c r="C100" s="9" t="s">
        <v>118</v>
      </c>
    </row>
    <row r="101" spans="1:3" x14ac:dyDescent="0.25">
      <c r="A101" s="417"/>
      <c r="B101" s="4"/>
      <c r="C101" s="10" t="s">
        <v>623</v>
      </c>
    </row>
    <row r="102" spans="1:3" ht="30" x14ac:dyDescent="0.25">
      <c r="A102" s="417"/>
      <c r="B102" s="4">
        <f>B100+1</f>
        <v>30</v>
      </c>
      <c r="C102" s="9" t="s">
        <v>120</v>
      </c>
    </row>
    <row r="103" spans="1:3" x14ac:dyDescent="0.25">
      <c r="A103" s="417"/>
      <c r="B103" s="4">
        <f t="shared" si="2"/>
        <v>31</v>
      </c>
      <c r="C103" s="9" t="s">
        <v>121</v>
      </c>
    </row>
    <row r="104" spans="1:3" ht="30" x14ac:dyDescent="0.25">
      <c r="A104" s="417"/>
      <c r="B104" s="4">
        <f t="shared" si="2"/>
        <v>32</v>
      </c>
      <c r="C104" s="9" t="s">
        <v>122</v>
      </c>
    </row>
    <row r="105" spans="1:3" ht="30" x14ac:dyDescent="0.25">
      <c r="A105" s="417"/>
      <c r="B105" s="4">
        <f t="shared" si="2"/>
        <v>33</v>
      </c>
      <c r="C105" s="9" t="s">
        <v>123</v>
      </c>
    </row>
    <row r="106" spans="1:3" x14ac:dyDescent="0.25">
      <c r="A106" s="417"/>
      <c r="B106" s="4">
        <f t="shared" si="2"/>
        <v>34</v>
      </c>
      <c r="C106" s="9" t="s">
        <v>124</v>
      </c>
    </row>
    <row r="107" spans="1:3" x14ac:dyDescent="0.25">
      <c r="A107" s="417"/>
      <c r="B107" s="4">
        <f t="shared" si="2"/>
        <v>35</v>
      </c>
      <c r="C107" s="9" t="s">
        <v>125</v>
      </c>
    </row>
    <row r="108" spans="1:3" ht="60" x14ac:dyDescent="0.25">
      <c r="A108" s="417"/>
      <c r="B108" s="4">
        <f t="shared" si="2"/>
        <v>36</v>
      </c>
      <c r="C108" s="9" t="s">
        <v>126</v>
      </c>
    </row>
    <row r="109" spans="1:3" ht="60" x14ac:dyDescent="0.25">
      <c r="A109" s="417"/>
      <c r="B109" s="4">
        <f t="shared" si="2"/>
        <v>37</v>
      </c>
      <c r="C109" s="9" t="s">
        <v>127</v>
      </c>
    </row>
    <row r="110" spans="1:3" ht="30" x14ac:dyDescent="0.25">
      <c r="A110" s="417"/>
      <c r="B110" s="4">
        <f t="shared" si="2"/>
        <v>38</v>
      </c>
      <c r="C110" s="9" t="s">
        <v>128</v>
      </c>
    </row>
    <row r="111" spans="1:3" ht="60" x14ac:dyDescent="0.25">
      <c r="A111" s="417"/>
      <c r="B111" s="4">
        <f t="shared" si="2"/>
        <v>39</v>
      </c>
      <c r="C111" s="9" t="s">
        <v>129</v>
      </c>
    </row>
    <row r="112" spans="1:3" ht="30" x14ac:dyDescent="0.25">
      <c r="A112" s="417"/>
      <c r="B112" s="4">
        <f t="shared" si="2"/>
        <v>40</v>
      </c>
      <c r="C112" s="9" t="s">
        <v>130</v>
      </c>
    </row>
    <row r="113" spans="1:3" x14ac:dyDescent="0.25">
      <c r="A113" s="417"/>
      <c r="B113" s="4"/>
      <c r="C113" s="10" t="s">
        <v>624</v>
      </c>
    </row>
    <row r="114" spans="1:3" ht="30" x14ac:dyDescent="0.25">
      <c r="A114" s="417"/>
      <c r="B114" s="4">
        <f>B112+1</f>
        <v>41</v>
      </c>
      <c r="C114" s="9" t="s">
        <v>582</v>
      </c>
    </row>
    <row r="115" spans="1:3" ht="30" x14ac:dyDescent="0.25">
      <c r="A115" s="417"/>
      <c r="B115" s="4">
        <f t="shared" si="2"/>
        <v>42</v>
      </c>
      <c r="C115" s="9" t="s">
        <v>583</v>
      </c>
    </row>
    <row r="116" spans="1:3" x14ac:dyDescent="0.25">
      <c r="A116" s="417"/>
      <c r="B116" s="4">
        <f t="shared" si="2"/>
        <v>43</v>
      </c>
      <c r="C116" s="9" t="s">
        <v>584</v>
      </c>
    </row>
    <row r="117" spans="1:3" x14ac:dyDescent="0.25">
      <c r="A117" s="417"/>
      <c r="B117" s="4">
        <f t="shared" si="2"/>
        <v>44</v>
      </c>
      <c r="C117" s="9" t="s">
        <v>585</v>
      </c>
    </row>
    <row r="118" spans="1:3" ht="30" x14ac:dyDescent="0.25">
      <c r="A118" s="417"/>
      <c r="B118" s="4">
        <f t="shared" si="2"/>
        <v>45</v>
      </c>
      <c r="C118" s="9" t="s">
        <v>586</v>
      </c>
    </row>
    <row r="119" spans="1:3" x14ac:dyDescent="0.25">
      <c r="A119" s="417"/>
      <c r="B119" s="4">
        <f t="shared" si="2"/>
        <v>46</v>
      </c>
      <c r="C119" s="9" t="s">
        <v>587</v>
      </c>
    </row>
    <row r="120" spans="1:3" ht="30" x14ac:dyDescent="0.25">
      <c r="A120" s="417"/>
      <c r="B120" s="4">
        <f t="shared" si="2"/>
        <v>47</v>
      </c>
      <c r="C120" s="9" t="s">
        <v>588</v>
      </c>
    </row>
    <row r="121" spans="1:3" ht="30.75" thickBot="1" x14ac:dyDescent="0.3">
      <c r="A121" s="418"/>
      <c r="B121" s="5">
        <f t="shared" si="2"/>
        <v>48</v>
      </c>
      <c r="C121" s="9" t="s">
        <v>589</v>
      </c>
    </row>
    <row r="122" spans="1:3" x14ac:dyDescent="0.25">
      <c r="A122" s="403">
        <v>4</v>
      </c>
      <c r="B122" s="3"/>
      <c r="C122" s="10" t="s">
        <v>625</v>
      </c>
    </row>
    <row r="123" spans="1:3" ht="30" x14ac:dyDescent="0.25">
      <c r="A123" s="404"/>
      <c r="B123" s="4">
        <v>1</v>
      </c>
      <c r="C123" s="9" t="s">
        <v>132</v>
      </c>
    </row>
    <row r="124" spans="1:3" x14ac:dyDescent="0.25">
      <c r="A124" s="404"/>
      <c r="B124" s="4">
        <f>B123+1</f>
        <v>2</v>
      </c>
      <c r="C124" s="9" t="s">
        <v>133</v>
      </c>
    </row>
    <row r="125" spans="1:3" x14ac:dyDescent="0.25">
      <c r="A125" s="404"/>
      <c r="B125" s="4">
        <f t="shared" ref="B125:B163" si="3">B124+1</f>
        <v>3</v>
      </c>
      <c r="C125" s="9" t="s">
        <v>134</v>
      </c>
    </row>
    <row r="126" spans="1:3" x14ac:dyDescent="0.25">
      <c r="A126" s="404"/>
      <c r="B126" s="4">
        <f t="shared" si="3"/>
        <v>4</v>
      </c>
      <c r="C126" s="9" t="s">
        <v>135</v>
      </c>
    </row>
    <row r="127" spans="1:3" x14ac:dyDescent="0.25">
      <c r="A127" s="404"/>
      <c r="B127" s="4">
        <f t="shared" si="3"/>
        <v>5</v>
      </c>
      <c r="C127" s="9" t="s">
        <v>136</v>
      </c>
    </row>
    <row r="128" spans="1:3" x14ac:dyDescent="0.25">
      <c r="A128" s="404"/>
      <c r="B128" s="4">
        <f t="shared" si="3"/>
        <v>6</v>
      </c>
      <c r="C128" s="9" t="s">
        <v>137</v>
      </c>
    </row>
    <row r="129" spans="1:3" x14ac:dyDescent="0.25">
      <c r="A129" s="404"/>
      <c r="B129" s="4"/>
      <c r="C129" s="10" t="s">
        <v>626</v>
      </c>
    </row>
    <row r="130" spans="1:3" ht="30" x14ac:dyDescent="0.25">
      <c r="A130" s="404"/>
      <c r="B130" s="4">
        <f>B128+1</f>
        <v>7</v>
      </c>
      <c r="C130" s="9" t="s">
        <v>139</v>
      </c>
    </row>
    <row r="131" spans="1:3" ht="30" x14ac:dyDescent="0.25">
      <c r="A131" s="404"/>
      <c r="B131" s="4">
        <f t="shared" si="3"/>
        <v>8</v>
      </c>
      <c r="C131" s="9" t="s">
        <v>140</v>
      </c>
    </row>
    <row r="132" spans="1:3" x14ac:dyDescent="0.25">
      <c r="A132" s="404"/>
      <c r="B132" s="4">
        <f t="shared" si="3"/>
        <v>9</v>
      </c>
      <c r="C132" s="9" t="s">
        <v>141</v>
      </c>
    </row>
    <row r="133" spans="1:3" ht="30" x14ac:dyDescent="0.25">
      <c r="A133" s="404"/>
      <c r="B133" s="4">
        <f t="shared" si="3"/>
        <v>10</v>
      </c>
      <c r="C133" s="9" t="s">
        <v>142</v>
      </c>
    </row>
    <row r="134" spans="1:3" x14ac:dyDescent="0.25">
      <c r="A134" s="404"/>
      <c r="B134" s="4">
        <f t="shared" si="3"/>
        <v>11</v>
      </c>
      <c r="C134" s="9" t="s">
        <v>143</v>
      </c>
    </row>
    <row r="135" spans="1:3" x14ac:dyDescent="0.25">
      <c r="A135" s="404"/>
      <c r="B135" s="4">
        <f t="shared" si="3"/>
        <v>12</v>
      </c>
      <c r="C135" s="9" t="s">
        <v>144</v>
      </c>
    </row>
    <row r="136" spans="1:3" ht="30" x14ac:dyDescent="0.25">
      <c r="A136" s="404"/>
      <c r="B136" s="4">
        <f t="shared" si="3"/>
        <v>13</v>
      </c>
      <c r="C136" s="9" t="s">
        <v>145</v>
      </c>
    </row>
    <row r="137" spans="1:3" x14ac:dyDescent="0.25">
      <c r="A137" s="404"/>
      <c r="B137" s="4">
        <f t="shared" si="3"/>
        <v>14</v>
      </c>
      <c r="C137" s="9" t="s">
        <v>146</v>
      </c>
    </row>
    <row r="138" spans="1:3" x14ac:dyDescent="0.25">
      <c r="A138" s="404"/>
      <c r="B138" s="4"/>
      <c r="C138" s="10" t="s">
        <v>627</v>
      </c>
    </row>
    <row r="139" spans="1:3" ht="30" x14ac:dyDescent="0.25">
      <c r="A139" s="404"/>
      <c r="B139" s="6">
        <f>B137+1</f>
        <v>15</v>
      </c>
      <c r="C139" s="9" t="s">
        <v>148</v>
      </c>
    </row>
    <row r="140" spans="1:3" ht="30" x14ac:dyDescent="0.25">
      <c r="A140" s="404"/>
      <c r="B140" s="4">
        <f t="shared" si="3"/>
        <v>16</v>
      </c>
      <c r="C140" s="9" t="s">
        <v>149</v>
      </c>
    </row>
    <row r="141" spans="1:3" x14ac:dyDescent="0.25">
      <c r="A141" s="404"/>
      <c r="B141" s="4">
        <f t="shared" si="3"/>
        <v>17</v>
      </c>
      <c r="C141" s="9" t="s">
        <v>150</v>
      </c>
    </row>
    <row r="142" spans="1:3" ht="30" x14ac:dyDescent="0.25">
      <c r="A142" s="404"/>
      <c r="B142" s="4">
        <f t="shared" si="3"/>
        <v>18</v>
      </c>
      <c r="C142" s="9" t="s">
        <v>151</v>
      </c>
    </row>
    <row r="143" spans="1:3" ht="30" x14ac:dyDescent="0.25">
      <c r="A143" s="404"/>
      <c r="B143" s="4">
        <f t="shared" si="3"/>
        <v>19</v>
      </c>
      <c r="C143" s="9" t="s">
        <v>152</v>
      </c>
    </row>
    <row r="144" spans="1:3" ht="30" x14ac:dyDescent="0.25">
      <c r="A144" s="404"/>
      <c r="B144" s="4">
        <f t="shared" si="3"/>
        <v>20</v>
      </c>
      <c r="C144" s="9" t="s">
        <v>153</v>
      </c>
    </row>
    <row r="145" spans="1:3" x14ac:dyDescent="0.25">
      <c r="A145" s="404"/>
      <c r="B145" s="4">
        <f t="shared" si="3"/>
        <v>21</v>
      </c>
      <c r="C145" s="9" t="s">
        <v>154</v>
      </c>
    </row>
    <row r="146" spans="1:3" ht="30" x14ac:dyDescent="0.25">
      <c r="A146" s="404"/>
      <c r="B146" s="4">
        <f t="shared" si="3"/>
        <v>22</v>
      </c>
      <c r="C146" s="9" t="s">
        <v>155</v>
      </c>
    </row>
    <row r="147" spans="1:3" ht="30" x14ac:dyDescent="0.25">
      <c r="A147" s="404"/>
      <c r="B147" s="4">
        <f t="shared" si="3"/>
        <v>23</v>
      </c>
      <c r="C147" s="9" t="s">
        <v>156</v>
      </c>
    </row>
    <row r="148" spans="1:3" ht="45" x14ac:dyDescent="0.25">
      <c r="A148" s="404"/>
      <c r="B148" s="4">
        <f t="shared" si="3"/>
        <v>24</v>
      </c>
      <c r="C148" s="9" t="s">
        <v>157</v>
      </c>
    </row>
    <row r="149" spans="1:3" ht="30" x14ac:dyDescent="0.25">
      <c r="A149" s="404"/>
      <c r="B149" s="4">
        <f t="shared" si="3"/>
        <v>25</v>
      </c>
      <c r="C149" s="9" t="s">
        <v>158</v>
      </c>
    </row>
    <row r="150" spans="1:3" ht="30" x14ac:dyDescent="0.25">
      <c r="A150" s="404"/>
      <c r="B150" s="4">
        <f t="shared" si="3"/>
        <v>26</v>
      </c>
      <c r="C150" s="9" t="s">
        <v>159</v>
      </c>
    </row>
    <row r="151" spans="1:3" x14ac:dyDescent="0.25">
      <c r="A151" s="404"/>
      <c r="B151" s="4">
        <f t="shared" si="3"/>
        <v>27</v>
      </c>
      <c r="C151" s="9" t="s">
        <v>160</v>
      </c>
    </row>
    <row r="152" spans="1:3" ht="30" x14ac:dyDescent="0.25">
      <c r="A152" s="404"/>
      <c r="B152" s="4">
        <f t="shared" si="3"/>
        <v>28</v>
      </c>
      <c r="C152" s="9" t="s">
        <v>161</v>
      </c>
    </row>
    <row r="153" spans="1:3" ht="30" x14ac:dyDescent="0.25">
      <c r="A153" s="404"/>
      <c r="B153" s="4">
        <f t="shared" si="3"/>
        <v>29</v>
      </c>
      <c r="C153" s="9" t="s">
        <v>162</v>
      </c>
    </row>
    <row r="154" spans="1:3" x14ac:dyDescent="0.25">
      <c r="A154" s="404"/>
      <c r="B154" s="4"/>
      <c r="C154" s="10" t="s">
        <v>628</v>
      </c>
    </row>
    <row r="155" spans="1:3" x14ac:dyDescent="0.25">
      <c r="A155" s="404"/>
      <c r="B155" s="4">
        <f>B153+1</f>
        <v>30</v>
      </c>
      <c r="C155" s="9" t="s">
        <v>164</v>
      </c>
    </row>
    <row r="156" spans="1:3" ht="30" x14ac:dyDescent="0.25">
      <c r="A156" s="404"/>
      <c r="B156" s="4">
        <f t="shared" si="3"/>
        <v>31</v>
      </c>
      <c r="C156" s="9" t="s">
        <v>165</v>
      </c>
    </row>
    <row r="157" spans="1:3" x14ac:dyDescent="0.25">
      <c r="A157" s="404"/>
      <c r="B157" s="4">
        <f t="shared" si="3"/>
        <v>32</v>
      </c>
      <c r="C157" s="9" t="s">
        <v>166</v>
      </c>
    </row>
    <row r="158" spans="1:3" x14ac:dyDescent="0.25">
      <c r="A158" s="404"/>
      <c r="B158" s="4">
        <f t="shared" si="3"/>
        <v>33</v>
      </c>
      <c r="C158" s="9" t="s">
        <v>167</v>
      </c>
    </row>
    <row r="159" spans="1:3" x14ac:dyDescent="0.25">
      <c r="A159" s="404"/>
      <c r="B159" s="4">
        <f t="shared" si="3"/>
        <v>34</v>
      </c>
      <c r="C159" s="9" t="s">
        <v>168</v>
      </c>
    </row>
    <row r="160" spans="1:3" x14ac:dyDescent="0.25">
      <c r="A160" s="404"/>
      <c r="B160" s="4">
        <f t="shared" si="3"/>
        <v>35</v>
      </c>
      <c r="C160" s="9" t="s">
        <v>169</v>
      </c>
    </row>
    <row r="161" spans="1:3" x14ac:dyDescent="0.25">
      <c r="A161" s="404"/>
      <c r="B161" s="4">
        <f t="shared" si="3"/>
        <v>36</v>
      </c>
      <c r="C161" s="9" t="s">
        <v>170</v>
      </c>
    </row>
    <row r="162" spans="1:3" x14ac:dyDescent="0.25">
      <c r="A162" s="404"/>
      <c r="B162" s="4">
        <f t="shared" si="3"/>
        <v>37</v>
      </c>
      <c r="C162" s="9" t="s">
        <v>171</v>
      </c>
    </row>
    <row r="163" spans="1:3" ht="15.75" thickBot="1" x14ac:dyDescent="0.3">
      <c r="A163" s="405"/>
      <c r="B163" s="5">
        <f t="shared" si="3"/>
        <v>38</v>
      </c>
      <c r="C163" s="9" t="s">
        <v>172</v>
      </c>
    </row>
    <row r="164" spans="1:3" x14ac:dyDescent="0.25">
      <c r="A164" s="371">
        <v>5</v>
      </c>
      <c r="B164" s="3"/>
      <c r="C164" s="10" t="s">
        <v>629</v>
      </c>
    </row>
    <row r="165" spans="1:3" x14ac:dyDescent="0.25">
      <c r="A165" s="372"/>
      <c r="B165" s="4">
        <v>1</v>
      </c>
      <c r="C165" s="9" t="s">
        <v>174</v>
      </c>
    </row>
    <row r="166" spans="1:3" x14ac:dyDescent="0.25">
      <c r="A166" s="372"/>
      <c r="B166" s="4">
        <f>B165+1</f>
        <v>2</v>
      </c>
      <c r="C166" s="9" t="s">
        <v>175</v>
      </c>
    </row>
    <row r="167" spans="1:3" x14ac:dyDescent="0.25">
      <c r="A167" s="372"/>
      <c r="B167" s="4">
        <f t="shared" ref="B167:B206" si="4">B166+1</f>
        <v>3</v>
      </c>
      <c r="C167" s="9" t="s">
        <v>176</v>
      </c>
    </row>
    <row r="168" spans="1:3" x14ac:dyDescent="0.25">
      <c r="A168" s="372"/>
      <c r="B168" s="4">
        <f t="shared" si="4"/>
        <v>4</v>
      </c>
      <c r="C168" s="9" t="s">
        <v>177</v>
      </c>
    </row>
    <row r="169" spans="1:3" x14ac:dyDescent="0.25">
      <c r="A169" s="372"/>
      <c r="B169" s="4">
        <f t="shared" si="4"/>
        <v>5</v>
      </c>
      <c r="C169" s="9" t="s">
        <v>178</v>
      </c>
    </row>
    <row r="170" spans="1:3" x14ac:dyDescent="0.25">
      <c r="A170" s="372"/>
      <c r="B170" s="4">
        <f t="shared" si="4"/>
        <v>6</v>
      </c>
      <c r="C170" s="9" t="s">
        <v>179</v>
      </c>
    </row>
    <row r="171" spans="1:3" x14ac:dyDescent="0.25">
      <c r="A171" s="372"/>
      <c r="B171" s="4">
        <f t="shared" si="4"/>
        <v>7</v>
      </c>
      <c r="C171" s="9" t="s">
        <v>180</v>
      </c>
    </row>
    <row r="172" spans="1:3" x14ac:dyDescent="0.25">
      <c r="A172" s="372"/>
      <c r="B172" s="4">
        <f t="shared" si="4"/>
        <v>8</v>
      </c>
      <c r="C172" s="9" t="s">
        <v>181</v>
      </c>
    </row>
    <row r="173" spans="1:3" x14ac:dyDescent="0.25">
      <c r="A173" s="372"/>
      <c r="B173" s="4">
        <f t="shared" si="4"/>
        <v>9</v>
      </c>
      <c r="C173" s="9" t="s">
        <v>182</v>
      </c>
    </row>
    <row r="174" spans="1:3" x14ac:dyDescent="0.25">
      <c r="A174" s="372"/>
      <c r="B174" s="4">
        <f t="shared" si="4"/>
        <v>10</v>
      </c>
      <c r="C174" s="9" t="s">
        <v>183</v>
      </c>
    </row>
    <row r="175" spans="1:3" ht="30" x14ac:dyDescent="0.25">
      <c r="A175" s="372"/>
      <c r="B175" s="4">
        <f t="shared" si="4"/>
        <v>11</v>
      </c>
      <c r="C175" s="9" t="s">
        <v>184</v>
      </c>
    </row>
    <row r="176" spans="1:3" ht="30" x14ac:dyDescent="0.25">
      <c r="A176" s="372"/>
      <c r="B176" s="4">
        <f t="shared" si="4"/>
        <v>12</v>
      </c>
      <c r="C176" s="9" t="s">
        <v>185</v>
      </c>
    </row>
    <row r="177" spans="1:3" x14ac:dyDescent="0.25">
      <c r="A177" s="372"/>
      <c r="B177" s="4">
        <f t="shared" si="4"/>
        <v>13</v>
      </c>
      <c r="C177" s="9" t="s">
        <v>186</v>
      </c>
    </row>
    <row r="178" spans="1:3" x14ac:dyDescent="0.25">
      <c r="A178" s="372"/>
      <c r="B178" s="4">
        <f t="shared" si="4"/>
        <v>14</v>
      </c>
      <c r="C178" s="9" t="s">
        <v>187</v>
      </c>
    </row>
    <row r="179" spans="1:3" x14ac:dyDescent="0.25">
      <c r="A179" s="372"/>
      <c r="B179" s="4">
        <f t="shared" si="4"/>
        <v>15</v>
      </c>
      <c r="C179" s="9" t="s">
        <v>188</v>
      </c>
    </row>
    <row r="180" spans="1:3" x14ac:dyDescent="0.25">
      <c r="A180" s="372"/>
      <c r="B180" s="4">
        <f t="shared" si="4"/>
        <v>16</v>
      </c>
      <c r="C180" s="9" t="s">
        <v>189</v>
      </c>
    </row>
    <row r="181" spans="1:3" ht="30" x14ac:dyDescent="0.25">
      <c r="A181" s="372"/>
      <c r="B181" s="4">
        <f t="shared" si="4"/>
        <v>17</v>
      </c>
      <c r="C181" s="9" t="s">
        <v>190</v>
      </c>
    </row>
    <row r="182" spans="1:3" x14ac:dyDescent="0.25">
      <c r="A182" s="372"/>
      <c r="B182" s="4">
        <f t="shared" si="4"/>
        <v>18</v>
      </c>
      <c r="C182" s="9" t="s">
        <v>191</v>
      </c>
    </row>
    <row r="183" spans="1:3" x14ac:dyDescent="0.25">
      <c r="A183" s="372"/>
      <c r="B183" s="4">
        <f t="shared" si="4"/>
        <v>19</v>
      </c>
      <c r="C183" s="9" t="s">
        <v>192</v>
      </c>
    </row>
    <row r="184" spans="1:3" x14ac:dyDescent="0.25">
      <c r="A184" s="372"/>
      <c r="B184" s="4">
        <f t="shared" si="4"/>
        <v>20</v>
      </c>
      <c r="C184" s="9" t="s">
        <v>193</v>
      </c>
    </row>
    <row r="185" spans="1:3" x14ac:dyDescent="0.25">
      <c r="A185" s="372"/>
      <c r="B185" s="4"/>
      <c r="C185" s="10" t="s">
        <v>630</v>
      </c>
    </row>
    <row r="186" spans="1:3" x14ac:dyDescent="0.25">
      <c r="A186" s="372"/>
      <c r="B186" s="4">
        <f>B184+1</f>
        <v>21</v>
      </c>
      <c r="C186" s="9" t="s">
        <v>195</v>
      </c>
    </row>
    <row r="187" spans="1:3" x14ac:dyDescent="0.25">
      <c r="A187" s="372"/>
      <c r="B187" s="4">
        <f t="shared" si="4"/>
        <v>22</v>
      </c>
      <c r="C187" s="9" t="s">
        <v>196</v>
      </c>
    </row>
    <row r="188" spans="1:3" x14ac:dyDescent="0.25">
      <c r="A188" s="372"/>
      <c r="B188" s="4">
        <f t="shared" si="4"/>
        <v>23</v>
      </c>
      <c r="C188" s="9" t="s">
        <v>197</v>
      </c>
    </row>
    <row r="189" spans="1:3" ht="30" x14ac:dyDescent="0.25">
      <c r="A189" s="372"/>
      <c r="B189" s="4">
        <f t="shared" si="4"/>
        <v>24</v>
      </c>
      <c r="C189" s="9" t="s">
        <v>198</v>
      </c>
    </row>
    <row r="190" spans="1:3" x14ac:dyDescent="0.25">
      <c r="A190" s="372"/>
      <c r="B190" s="4">
        <f t="shared" si="4"/>
        <v>25</v>
      </c>
      <c r="C190" s="9" t="s">
        <v>199</v>
      </c>
    </row>
    <row r="191" spans="1:3" ht="30" x14ac:dyDescent="0.25">
      <c r="A191" s="372"/>
      <c r="B191" s="4">
        <f t="shared" si="4"/>
        <v>26</v>
      </c>
      <c r="C191" s="9" t="s">
        <v>200</v>
      </c>
    </row>
    <row r="192" spans="1:3" x14ac:dyDescent="0.25">
      <c r="A192" s="372"/>
      <c r="B192" s="4">
        <f t="shared" si="4"/>
        <v>27</v>
      </c>
      <c r="C192" s="9" t="s">
        <v>201</v>
      </c>
    </row>
    <row r="193" spans="1:3" x14ac:dyDescent="0.25">
      <c r="A193" s="372"/>
      <c r="B193" s="4">
        <f t="shared" si="4"/>
        <v>28</v>
      </c>
      <c r="C193" s="9" t="s">
        <v>202</v>
      </c>
    </row>
    <row r="194" spans="1:3" ht="30" x14ac:dyDescent="0.25">
      <c r="A194" s="372"/>
      <c r="B194" s="4">
        <f t="shared" si="4"/>
        <v>29</v>
      </c>
      <c r="C194" s="9" t="s">
        <v>203</v>
      </c>
    </row>
    <row r="195" spans="1:3" ht="45" x14ac:dyDescent="0.25">
      <c r="A195" s="372"/>
      <c r="B195" s="4">
        <f t="shared" si="4"/>
        <v>30</v>
      </c>
      <c r="C195" s="9" t="s">
        <v>204</v>
      </c>
    </row>
    <row r="196" spans="1:3" x14ac:dyDescent="0.25">
      <c r="A196" s="372"/>
      <c r="B196" s="4"/>
      <c r="C196" s="10" t="s">
        <v>631</v>
      </c>
    </row>
    <row r="197" spans="1:3" ht="30" x14ac:dyDescent="0.25">
      <c r="A197" s="372"/>
      <c r="B197" s="4">
        <f>B195+1</f>
        <v>31</v>
      </c>
      <c r="C197" s="9" t="s">
        <v>206</v>
      </c>
    </row>
    <row r="198" spans="1:3" x14ac:dyDescent="0.25">
      <c r="A198" s="372"/>
      <c r="B198" s="4">
        <f t="shared" si="4"/>
        <v>32</v>
      </c>
      <c r="C198" s="9" t="s">
        <v>207</v>
      </c>
    </row>
    <row r="199" spans="1:3" ht="30" x14ac:dyDescent="0.25">
      <c r="A199" s="372"/>
      <c r="B199" s="4">
        <f t="shared" si="4"/>
        <v>33</v>
      </c>
      <c r="C199" s="9" t="s">
        <v>208</v>
      </c>
    </row>
    <row r="200" spans="1:3" x14ac:dyDescent="0.25">
      <c r="A200" s="372"/>
      <c r="B200" s="4">
        <f t="shared" si="4"/>
        <v>34</v>
      </c>
      <c r="C200" s="9" t="s">
        <v>209</v>
      </c>
    </row>
    <row r="201" spans="1:3" ht="30" x14ac:dyDescent="0.25">
      <c r="A201" s="372"/>
      <c r="B201" s="4">
        <f t="shared" si="4"/>
        <v>35</v>
      </c>
      <c r="C201" s="9" t="s">
        <v>210</v>
      </c>
    </row>
    <row r="202" spans="1:3" ht="30" x14ac:dyDescent="0.25">
      <c r="A202" s="372"/>
      <c r="B202" s="4">
        <f t="shared" si="4"/>
        <v>36</v>
      </c>
      <c r="C202" s="9" t="s">
        <v>211</v>
      </c>
    </row>
    <row r="203" spans="1:3" x14ac:dyDescent="0.25">
      <c r="A203" s="372"/>
      <c r="B203" s="4">
        <f t="shared" si="4"/>
        <v>37</v>
      </c>
      <c r="C203" s="9" t="s">
        <v>212</v>
      </c>
    </row>
    <row r="204" spans="1:3" ht="30" x14ac:dyDescent="0.25">
      <c r="A204" s="372"/>
      <c r="B204" s="4">
        <f t="shared" si="4"/>
        <v>38</v>
      </c>
      <c r="C204" s="9" t="s">
        <v>213</v>
      </c>
    </row>
    <row r="205" spans="1:3" x14ac:dyDescent="0.25">
      <c r="A205" s="372"/>
      <c r="B205" s="4">
        <f t="shared" si="4"/>
        <v>39</v>
      </c>
      <c r="C205" s="9" t="s">
        <v>214</v>
      </c>
    </row>
    <row r="206" spans="1:3" ht="30.75" thickBot="1" x14ac:dyDescent="0.3">
      <c r="A206" s="373"/>
      <c r="B206" s="5">
        <f t="shared" si="4"/>
        <v>40</v>
      </c>
      <c r="C206" s="9" t="s">
        <v>215</v>
      </c>
    </row>
    <row r="207" spans="1:3" x14ac:dyDescent="0.25">
      <c r="A207" s="365">
        <v>6</v>
      </c>
      <c r="B207" s="3"/>
      <c r="C207" s="10" t="s">
        <v>632</v>
      </c>
    </row>
    <row r="208" spans="1:3" x14ac:dyDescent="0.25">
      <c r="A208" s="366"/>
      <c r="B208" s="4">
        <v>1</v>
      </c>
      <c r="C208" s="9" t="s">
        <v>217</v>
      </c>
    </row>
    <row r="209" spans="1:3" ht="45" x14ac:dyDescent="0.25">
      <c r="A209" s="366"/>
      <c r="B209" s="4">
        <f>B208+1</f>
        <v>2</v>
      </c>
      <c r="C209" s="9" t="s">
        <v>218</v>
      </c>
    </row>
    <row r="210" spans="1:3" ht="45" x14ac:dyDescent="0.25">
      <c r="A210" s="366"/>
      <c r="B210" s="4">
        <f t="shared" ref="B210:B223" si="5">B209+1</f>
        <v>3</v>
      </c>
      <c r="C210" s="9" t="s">
        <v>219</v>
      </c>
    </row>
    <row r="211" spans="1:3" ht="30" x14ac:dyDescent="0.25">
      <c r="A211" s="366"/>
      <c r="B211" s="4">
        <f t="shared" si="5"/>
        <v>4</v>
      </c>
      <c r="C211" s="9" t="s">
        <v>220</v>
      </c>
    </row>
    <row r="212" spans="1:3" ht="45" x14ac:dyDescent="0.25">
      <c r="A212" s="366"/>
      <c r="B212" s="4">
        <f t="shared" si="5"/>
        <v>5</v>
      </c>
      <c r="C212" s="9" t="s">
        <v>221</v>
      </c>
    </row>
    <row r="213" spans="1:3" x14ac:dyDescent="0.25">
      <c r="A213" s="366"/>
      <c r="B213" s="4">
        <f t="shared" si="5"/>
        <v>6</v>
      </c>
      <c r="C213" s="9" t="s">
        <v>222</v>
      </c>
    </row>
    <row r="214" spans="1:3" x14ac:dyDescent="0.25">
      <c r="A214" s="366"/>
      <c r="B214" s="4"/>
      <c r="C214" s="10" t="s">
        <v>633</v>
      </c>
    </row>
    <row r="215" spans="1:3" ht="30" x14ac:dyDescent="0.25">
      <c r="A215" s="366"/>
      <c r="B215" s="4">
        <f>B213+1</f>
        <v>7</v>
      </c>
      <c r="C215" s="9" t="s">
        <v>634</v>
      </c>
    </row>
    <row r="216" spans="1:3" ht="60" x14ac:dyDescent="0.25">
      <c r="A216" s="366"/>
      <c r="B216" s="4">
        <f t="shared" si="5"/>
        <v>8</v>
      </c>
      <c r="C216" s="9" t="s">
        <v>635</v>
      </c>
    </row>
    <row r="217" spans="1:3" ht="45" x14ac:dyDescent="0.25">
      <c r="A217" s="366"/>
      <c r="B217" s="4">
        <f t="shared" si="5"/>
        <v>9</v>
      </c>
      <c r="C217" s="9" t="s">
        <v>636</v>
      </c>
    </row>
    <row r="218" spans="1:3" ht="60" x14ac:dyDescent="0.25">
      <c r="A218" s="366"/>
      <c r="B218" s="4">
        <f t="shared" si="5"/>
        <v>10</v>
      </c>
      <c r="C218" s="9" t="s">
        <v>637</v>
      </c>
    </row>
    <row r="219" spans="1:3" ht="30" x14ac:dyDescent="0.25">
      <c r="A219" s="366"/>
      <c r="B219" s="4">
        <f t="shared" si="5"/>
        <v>11</v>
      </c>
      <c r="C219" s="9" t="s">
        <v>638</v>
      </c>
    </row>
    <row r="220" spans="1:3" ht="30" x14ac:dyDescent="0.25">
      <c r="A220" s="366"/>
      <c r="B220" s="4">
        <f t="shared" si="5"/>
        <v>12</v>
      </c>
      <c r="C220" s="9" t="s">
        <v>6</v>
      </c>
    </row>
    <row r="221" spans="1:3" ht="30" x14ac:dyDescent="0.25">
      <c r="A221" s="366"/>
      <c r="B221" s="4">
        <f t="shared" si="5"/>
        <v>13</v>
      </c>
      <c r="C221" s="9" t="s">
        <v>7</v>
      </c>
    </row>
    <row r="222" spans="1:3" ht="45" x14ac:dyDescent="0.25">
      <c r="A222" s="366"/>
      <c r="B222" s="4">
        <f t="shared" si="5"/>
        <v>14</v>
      </c>
      <c r="C222" s="9" t="s">
        <v>8</v>
      </c>
    </row>
    <row r="223" spans="1:3" ht="15.75" thickBot="1" x14ac:dyDescent="0.3">
      <c r="A223" s="367"/>
      <c r="B223" s="5">
        <f t="shared" si="5"/>
        <v>15</v>
      </c>
      <c r="C223" s="9" t="s">
        <v>9</v>
      </c>
    </row>
    <row r="224" spans="1:3" x14ac:dyDescent="0.25">
      <c r="A224" s="406">
        <v>7</v>
      </c>
      <c r="B224" s="3"/>
      <c r="C224" s="10" t="s">
        <v>639</v>
      </c>
    </row>
    <row r="225" spans="1:3" ht="30" x14ac:dyDescent="0.25">
      <c r="A225" s="407"/>
      <c r="B225" s="4">
        <v>1</v>
      </c>
      <c r="C225" s="9" t="s">
        <v>230</v>
      </c>
    </row>
    <row r="226" spans="1:3" ht="60" x14ac:dyDescent="0.25">
      <c r="A226" s="407"/>
      <c r="B226" s="4">
        <f>B225+1</f>
        <v>2</v>
      </c>
      <c r="C226" s="9" t="s">
        <v>640</v>
      </c>
    </row>
    <row r="227" spans="1:3" ht="30" x14ac:dyDescent="0.25">
      <c r="A227" s="407"/>
      <c r="B227" s="4">
        <f t="shared" ref="B227:B264" si="6">B226+1</f>
        <v>3</v>
      </c>
      <c r="C227" s="9" t="s">
        <v>232</v>
      </c>
    </row>
    <row r="228" spans="1:3" ht="45" x14ac:dyDescent="0.25">
      <c r="A228" s="407"/>
      <c r="B228" s="4">
        <f t="shared" si="6"/>
        <v>4</v>
      </c>
      <c r="C228" s="9" t="s">
        <v>10</v>
      </c>
    </row>
    <row r="229" spans="1:3" ht="45" x14ac:dyDescent="0.25">
      <c r="A229" s="407"/>
      <c r="B229" s="4">
        <f t="shared" si="6"/>
        <v>5</v>
      </c>
      <c r="C229" s="9" t="s">
        <v>641</v>
      </c>
    </row>
    <row r="230" spans="1:3" ht="45" x14ac:dyDescent="0.25">
      <c r="A230" s="407"/>
      <c r="B230" s="4">
        <f t="shared" si="6"/>
        <v>6</v>
      </c>
      <c r="C230" s="9" t="s">
        <v>642</v>
      </c>
    </row>
    <row r="231" spans="1:3" ht="30" x14ac:dyDescent="0.25">
      <c r="A231" s="407"/>
      <c r="B231" s="4">
        <f t="shared" si="6"/>
        <v>7</v>
      </c>
      <c r="C231" s="9" t="s">
        <v>643</v>
      </c>
    </row>
    <row r="232" spans="1:3" ht="45" x14ac:dyDescent="0.25">
      <c r="A232" s="407"/>
      <c r="B232" s="4">
        <f t="shared" si="6"/>
        <v>8</v>
      </c>
      <c r="C232" s="9" t="s">
        <v>644</v>
      </c>
    </row>
    <row r="233" spans="1:3" ht="30" x14ac:dyDescent="0.25">
      <c r="A233" s="407"/>
      <c r="B233" s="4">
        <f t="shared" si="6"/>
        <v>9</v>
      </c>
      <c r="C233" s="9" t="s">
        <v>645</v>
      </c>
    </row>
    <row r="234" spans="1:3" x14ac:dyDescent="0.25">
      <c r="A234" s="407"/>
      <c r="B234" s="4">
        <f t="shared" si="6"/>
        <v>10</v>
      </c>
      <c r="C234" s="9" t="s">
        <v>646</v>
      </c>
    </row>
    <row r="235" spans="1:3" ht="30" x14ac:dyDescent="0.25">
      <c r="A235" s="407"/>
      <c r="B235" s="4">
        <f t="shared" si="6"/>
        <v>11</v>
      </c>
      <c r="C235" s="9" t="s">
        <v>647</v>
      </c>
    </row>
    <row r="236" spans="1:3" x14ac:dyDescent="0.25">
      <c r="A236" s="407"/>
      <c r="B236" s="4">
        <f t="shared" si="6"/>
        <v>12</v>
      </c>
      <c r="C236" s="9" t="s">
        <v>648</v>
      </c>
    </row>
    <row r="237" spans="1:3" ht="30" x14ac:dyDescent="0.25">
      <c r="A237" s="407"/>
      <c r="B237" s="4">
        <f t="shared" si="6"/>
        <v>13</v>
      </c>
      <c r="C237" s="9" t="s">
        <v>649</v>
      </c>
    </row>
    <row r="238" spans="1:3" x14ac:dyDescent="0.25">
      <c r="A238" s="407"/>
      <c r="B238" s="4"/>
      <c r="C238" s="10" t="s">
        <v>650</v>
      </c>
    </row>
    <row r="239" spans="1:3" x14ac:dyDescent="0.25">
      <c r="A239" s="407"/>
      <c r="B239" s="4">
        <f>B237+1</f>
        <v>14</v>
      </c>
      <c r="C239" s="9" t="s">
        <v>243</v>
      </c>
    </row>
    <row r="240" spans="1:3" x14ac:dyDescent="0.25">
      <c r="A240" s="407"/>
      <c r="B240" s="4">
        <f t="shared" si="6"/>
        <v>15</v>
      </c>
      <c r="C240" s="9" t="s">
        <v>244</v>
      </c>
    </row>
    <row r="241" spans="1:3" x14ac:dyDescent="0.25">
      <c r="A241" s="407"/>
      <c r="B241" s="4">
        <f t="shared" si="6"/>
        <v>16</v>
      </c>
      <c r="C241" s="9" t="s">
        <v>245</v>
      </c>
    </row>
    <row r="242" spans="1:3" ht="30" x14ac:dyDescent="0.25">
      <c r="A242" s="407"/>
      <c r="B242" s="4">
        <f t="shared" si="6"/>
        <v>17</v>
      </c>
      <c r="C242" s="9" t="s">
        <v>246</v>
      </c>
    </row>
    <row r="243" spans="1:3" ht="30" x14ac:dyDescent="0.25">
      <c r="A243" s="407"/>
      <c r="B243" s="4">
        <f t="shared" si="6"/>
        <v>18</v>
      </c>
      <c r="C243" s="9" t="s">
        <v>247</v>
      </c>
    </row>
    <row r="244" spans="1:3" x14ac:dyDescent="0.25">
      <c r="A244" s="407"/>
      <c r="B244" s="4">
        <f t="shared" si="6"/>
        <v>19</v>
      </c>
      <c r="C244" s="9" t="s">
        <v>248</v>
      </c>
    </row>
    <row r="245" spans="1:3" ht="30" x14ac:dyDescent="0.25">
      <c r="A245" s="407"/>
      <c r="B245" s="4">
        <f t="shared" si="6"/>
        <v>20</v>
      </c>
      <c r="C245" s="9" t="s">
        <v>651</v>
      </c>
    </row>
    <row r="246" spans="1:3" x14ac:dyDescent="0.25">
      <c r="A246" s="407"/>
      <c r="B246" s="4">
        <f t="shared" si="6"/>
        <v>21</v>
      </c>
      <c r="C246" s="9" t="s">
        <v>250</v>
      </c>
    </row>
    <row r="247" spans="1:3" x14ac:dyDescent="0.25">
      <c r="A247" s="407"/>
      <c r="B247" s="4"/>
      <c r="C247" s="10" t="s">
        <v>652</v>
      </c>
    </row>
    <row r="248" spans="1:3" ht="45" x14ac:dyDescent="0.25">
      <c r="A248" s="407"/>
      <c r="B248" s="4">
        <f>B246+1</f>
        <v>22</v>
      </c>
      <c r="C248" s="9" t="s">
        <v>252</v>
      </c>
    </row>
    <row r="249" spans="1:3" x14ac:dyDescent="0.25">
      <c r="A249" s="407"/>
      <c r="B249" s="4">
        <f t="shared" si="6"/>
        <v>23</v>
      </c>
      <c r="C249" s="9" t="s">
        <v>253</v>
      </c>
    </row>
    <row r="250" spans="1:3" ht="30" x14ac:dyDescent="0.25">
      <c r="A250" s="407"/>
      <c r="B250" s="4">
        <f t="shared" si="6"/>
        <v>24</v>
      </c>
      <c r="C250" s="9" t="s">
        <v>254</v>
      </c>
    </row>
    <row r="251" spans="1:3" ht="30" x14ac:dyDescent="0.25">
      <c r="A251" s="407"/>
      <c r="B251" s="4">
        <f t="shared" si="6"/>
        <v>25</v>
      </c>
      <c r="C251" s="9" t="s">
        <v>255</v>
      </c>
    </row>
    <row r="252" spans="1:3" ht="30" x14ac:dyDescent="0.25">
      <c r="A252" s="407"/>
      <c r="B252" s="4">
        <f t="shared" si="6"/>
        <v>26</v>
      </c>
      <c r="C252" s="9" t="s">
        <v>256</v>
      </c>
    </row>
    <row r="253" spans="1:3" ht="45" x14ac:dyDescent="0.25">
      <c r="A253" s="407"/>
      <c r="B253" s="4">
        <f t="shared" si="6"/>
        <v>27</v>
      </c>
      <c r="C253" s="9" t="s">
        <v>257</v>
      </c>
    </row>
    <row r="254" spans="1:3" x14ac:dyDescent="0.25">
      <c r="A254" s="407"/>
      <c r="B254" s="4">
        <f t="shared" si="6"/>
        <v>28</v>
      </c>
      <c r="C254" s="9" t="s">
        <v>258</v>
      </c>
    </row>
    <row r="255" spans="1:3" x14ac:dyDescent="0.25">
      <c r="A255" s="407"/>
      <c r="B255" s="4">
        <f t="shared" si="6"/>
        <v>29</v>
      </c>
      <c r="C255" s="9" t="s">
        <v>259</v>
      </c>
    </row>
    <row r="256" spans="1:3" ht="30" x14ac:dyDescent="0.25">
      <c r="A256" s="407"/>
      <c r="B256" s="4">
        <f t="shared" si="6"/>
        <v>30</v>
      </c>
      <c r="C256" s="9" t="s">
        <v>260</v>
      </c>
    </row>
    <row r="257" spans="1:3" x14ac:dyDescent="0.25">
      <c r="A257" s="407"/>
      <c r="B257" s="4"/>
      <c r="C257" s="10" t="s">
        <v>653</v>
      </c>
    </row>
    <row r="258" spans="1:3" ht="30" x14ac:dyDescent="0.25">
      <c r="A258" s="407"/>
      <c r="B258" s="4">
        <f>B256+1</f>
        <v>31</v>
      </c>
      <c r="C258" s="9" t="s">
        <v>262</v>
      </c>
    </row>
    <row r="259" spans="1:3" ht="30" x14ac:dyDescent="0.25">
      <c r="A259" s="407"/>
      <c r="B259" s="4">
        <f t="shared" si="6"/>
        <v>32</v>
      </c>
      <c r="C259" s="9" t="s">
        <v>263</v>
      </c>
    </row>
    <row r="260" spans="1:3" x14ac:dyDescent="0.25">
      <c r="A260" s="407"/>
      <c r="B260" s="4">
        <f t="shared" si="6"/>
        <v>33</v>
      </c>
      <c r="C260" s="9" t="s">
        <v>264</v>
      </c>
    </row>
    <row r="261" spans="1:3" ht="30" x14ac:dyDescent="0.25">
      <c r="A261" s="407"/>
      <c r="B261" s="4">
        <f t="shared" si="6"/>
        <v>34</v>
      </c>
      <c r="C261" s="9" t="s">
        <v>265</v>
      </c>
    </row>
    <row r="262" spans="1:3" x14ac:dyDescent="0.25">
      <c r="A262" s="407"/>
      <c r="B262" s="4">
        <f t="shared" si="6"/>
        <v>35</v>
      </c>
      <c r="C262" s="9" t="s">
        <v>266</v>
      </c>
    </row>
    <row r="263" spans="1:3" ht="30" x14ac:dyDescent="0.25">
      <c r="A263" s="407"/>
      <c r="B263" s="4">
        <f t="shared" si="6"/>
        <v>36</v>
      </c>
      <c r="C263" s="9" t="s">
        <v>267</v>
      </c>
    </row>
    <row r="264" spans="1:3" ht="30.75" thickBot="1" x14ac:dyDescent="0.3">
      <c r="A264" s="408"/>
      <c r="B264" s="5">
        <f t="shared" si="6"/>
        <v>37</v>
      </c>
      <c r="C264" s="9" t="s">
        <v>268</v>
      </c>
    </row>
    <row r="265" spans="1:3" x14ac:dyDescent="0.25">
      <c r="A265" s="409">
        <v>8</v>
      </c>
      <c r="B265" s="3"/>
      <c r="C265" s="10" t="s">
        <v>654</v>
      </c>
    </row>
    <row r="266" spans="1:3" ht="30" x14ac:dyDescent="0.25">
      <c r="A266" s="410"/>
      <c r="B266" s="4">
        <v>1</v>
      </c>
      <c r="C266" s="9" t="s">
        <v>270</v>
      </c>
    </row>
    <row r="267" spans="1:3" x14ac:dyDescent="0.25">
      <c r="A267" s="410"/>
      <c r="B267" s="4">
        <f>B266+1</f>
        <v>2</v>
      </c>
      <c r="C267" s="9" t="s">
        <v>271</v>
      </c>
    </row>
    <row r="268" spans="1:3" ht="45" x14ac:dyDescent="0.25">
      <c r="A268" s="410"/>
      <c r="B268" s="4">
        <f t="shared" ref="B268:B317" si="7">B267+1</f>
        <v>3</v>
      </c>
      <c r="C268" s="9" t="s">
        <v>272</v>
      </c>
    </row>
    <row r="269" spans="1:3" ht="45" x14ac:dyDescent="0.25">
      <c r="A269" s="410"/>
      <c r="B269" s="4">
        <f t="shared" si="7"/>
        <v>4</v>
      </c>
      <c r="C269" s="9" t="s">
        <v>273</v>
      </c>
    </row>
    <row r="270" spans="1:3" ht="30" x14ac:dyDescent="0.25">
      <c r="A270" s="410"/>
      <c r="B270" s="4">
        <f t="shared" si="7"/>
        <v>5</v>
      </c>
      <c r="C270" s="9" t="s">
        <v>274</v>
      </c>
    </row>
    <row r="271" spans="1:3" ht="30" x14ac:dyDescent="0.25">
      <c r="A271" s="410"/>
      <c r="B271" s="4">
        <f t="shared" si="7"/>
        <v>6</v>
      </c>
      <c r="C271" s="9" t="s">
        <v>275</v>
      </c>
    </row>
    <row r="272" spans="1:3" ht="30" x14ac:dyDescent="0.25">
      <c r="A272" s="410"/>
      <c r="B272" s="4">
        <f t="shared" si="7"/>
        <v>7</v>
      </c>
      <c r="C272" s="9" t="s">
        <v>276</v>
      </c>
    </row>
    <row r="273" spans="1:3" ht="30" x14ac:dyDescent="0.25">
      <c r="A273" s="410"/>
      <c r="B273" s="4">
        <f t="shared" si="7"/>
        <v>8</v>
      </c>
      <c r="C273" s="9" t="s">
        <v>277</v>
      </c>
    </row>
    <row r="274" spans="1:3" ht="30" x14ac:dyDescent="0.25">
      <c r="A274" s="410"/>
      <c r="B274" s="4">
        <f t="shared" si="7"/>
        <v>9</v>
      </c>
      <c r="C274" s="9" t="s">
        <v>278</v>
      </c>
    </row>
    <row r="275" spans="1:3" ht="30" x14ac:dyDescent="0.25">
      <c r="A275" s="410"/>
      <c r="B275" s="4">
        <f t="shared" si="7"/>
        <v>10</v>
      </c>
      <c r="C275" s="9" t="s">
        <v>279</v>
      </c>
    </row>
    <row r="276" spans="1:3" ht="30" x14ac:dyDescent="0.25">
      <c r="A276" s="410"/>
      <c r="B276" s="4">
        <f t="shared" si="7"/>
        <v>11</v>
      </c>
      <c r="C276" s="9" t="s">
        <v>280</v>
      </c>
    </row>
    <row r="277" spans="1:3" ht="30" x14ac:dyDescent="0.25">
      <c r="A277" s="410"/>
      <c r="B277" s="4">
        <f t="shared" si="7"/>
        <v>12</v>
      </c>
      <c r="C277" s="9" t="s">
        <v>281</v>
      </c>
    </row>
    <row r="278" spans="1:3" x14ac:dyDescent="0.25">
      <c r="A278" s="410"/>
      <c r="B278" s="4"/>
      <c r="C278" s="10" t="s">
        <v>655</v>
      </c>
    </row>
    <row r="279" spans="1:3" ht="30" x14ac:dyDescent="0.25">
      <c r="A279" s="410"/>
      <c r="B279" s="4">
        <f>B277+1</f>
        <v>13</v>
      </c>
      <c r="C279" s="9" t="s">
        <v>283</v>
      </c>
    </row>
    <row r="280" spans="1:3" ht="30" x14ac:dyDescent="0.25">
      <c r="A280" s="410"/>
      <c r="B280" s="4">
        <f t="shared" si="7"/>
        <v>14</v>
      </c>
      <c r="C280" s="9" t="s">
        <v>284</v>
      </c>
    </row>
    <row r="281" spans="1:3" ht="30" x14ac:dyDescent="0.25">
      <c r="A281" s="410"/>
      <c r="B281" s="4">
        <f t="shared" si="7"/>
        <v>15</v>
      </c>
      <c r="C281" s="9" t="s">
        <v>285</v>
      </c>
    </row>
    <row r="282" spans="1:3" ht="30" x14ac:dyDescent="0.25">
      <c r="A282" s="410"/>
      <c r="B282" s="4">
        <f t="shared" si="7"/>
        <v>16</v>
      </c>
      <c r="C282" s="9" t="s">
        <v>286</v>
      </c>
    </row>
    <row r="283" spans="1:3" ht="45" x14ac:dyDescent="0.25">
      <c r="A283" s="410"/>
      <c r="B283" s="4">
        <f t="shared" si="7"/>
        <v>17</v>
      </c>
      <c r="C283" s="9" t="s">
        <v>287</v>
      </c>
    </row>
    <row r="284" spans="1:3" ht="30" x14ac:dyDescent="0.25">
      <c r="A284" s="410"/>
      <c r="B284" s="4">
        <f t="shared" si="7"/>
        <v>18</v>
      </c>
      <c r="C284" s="9" t="s">
        <v>288</v>
      </c>
    </row>
    <row r="285" spans="1:3" ht="45" x14ac:dyDescent="0.25">
      <c r="A285" s="410"/>
      <c r="B285" s="4">
        <f t="shared" si="7"/>
        <v>19</v>
      </c>
      <c r="C285" s="9" t="s">
        <v>289</v>
      </c>
    </row>
    <row r="286" spans="1:3" x14ac:dyDescent="0.25">
      <c r="A286" s="410"/>
      <c r="B286" s="4">
        <f t="shared" si="7"/>
        <v>20</v>
      </c>
      <c r="C286" s="9" t="s">
        <v>290</v>
      </c>
    </row>
    <row r="287" spans="1:3" x14ac:dyDescent="0.25">
      <c r="A287" s="410"/>
      <c r="B287" s="4">
        <f t="shared" si="7"/>
        <v>21</v>
      </c>
      <c r="C287" s="9" t="s">
        <v>291</v>
      </c>
    </row>
    <row r="288" spans="1:3" ht="30" x14ac:dyDescent="0.25">
      <c r="A288" s="410"/>
      <c r="B288" s="4">
        <f t="shared" si="7"/>
        <v>22</v>
      </c>
      <c r="C288" s="9" t="s">
        <v>292</v>
      </c>
    </row>
    <row r="289" spans="1:3" ht="45" x14ac:dyDescent="0.25">
      <c r="A289" s="410"/>
      <c r="B289" s="4">
        <f t="shared" si="7"/>
        <v>23</v>
      </c>
      <c r="C289" s="9" t="s">
        <v>293</v>
      </c>
    </row>
    <row r="290" spans="1:3" ht="30" x14ac:dyDescent="0.25">
      <c r="A290" s="410"/>
      <c r="B290" s="4">
        <f t="shared" si="7"/>
        <v>24</v>
      </c>
      <c r="C290" s="9" t="s">
        <v>294</v>
      </c>
    </row>
    <row r="291" spans="1:3" ht="30" x14ac:dyDescent="0.25">
      <c r="A291" s="410"/>
      <c r="B291" s="4">
        <f t="shared" si="7"/>
        <v>25</v>
      </c>
      <c r="C291" s="9" t="s">
        <v>295</v>
      </c>
    </row>
    <row r="292" spans="1:3" ht="30" x14ac:dyDescent="0.25">
      <c r="A292" s="410"/>
      <c r="B292" s="4">
        <f t="shared" si="7"/>
        <v>26</v>
      </c>
      <c r="C292" s="9" t="s">
        <v>656</v>
      </c>
    </row>
    <row r="293" spans="1:3" ht="30" x14ac:dyDescent="0.25">
      <c r="A293" s="410"/>
      <c r="B293" s="4">
        <f t="shared" si="7"/>
        <v>27</v>
      </c>
      <c r="C293" s="9" t="s">
        <v>11</v>
      </c>
    </row>
    <row r="294" spans="1:3" ht="30" x14ac:dyDescent="0.25">
      <c r="A294" s="410"/>
      <c r="B294" s="4">
        <f t="shared" si="7"/>
        <v>28</v>
      </c>
      <c r="C294" s="9" t="s">
        <v>12</v>
      </c>
    </row>
    <row r="295" spans="1:3" x14ac:dyDescent="0.25">
      <c r="A295" s="410"/>
      <c r="B295" s="4"/>
      <c r="C295" s="10" t="s">
        <v>657</v>
      </c>
    </row>
    <row r="296" spans="1:3" ht="45" x14ac:dyDescent="0.25">
      <c r="A296" s="410"/>
      <c r="B296" s="4">
        <f>B294+1</f>
        <v>29</v>
      </c>
      <c r="C296" s="9" t="s">
        <v>298</v>
      </c>
    </row>
    <row r="297" spans="1:3" ht="45" x14ac:dyDescent="0.25">
      <c r="A297" s="410"/>
      <c r="B297" s="4">
        <f t="shared" si="7"/>
        <v>30</v>
      </c>
      <c r="C297" s="9" t="s">
        <v>299</v>
      </c>
    </row>
    <row r="298" spans="1:3" x14ac:dyDescent="0.25">
      <c r="A298" s="410"/>
      <c r="B298" s="4">
        <f t="shared" si="7"/>
        <v>31</v>
      </c>
      <c r="C298" s="9" t="s">
        <v>300</v>
      </c>
    </row>
    <row r="299" spans="1:3" ht="45" x14ac:dyDescent="0.25">
      <c r="A299" s="410"/>
      <c r="B299" s="4">
        <f t="shared" si="7"/>
        <v>32</v>
      </c>
      <c r="C299" s="9" t="s">
        <v>301</v>
      </c>
    </row>
    <row r="300" spans="1:3" ht="30" x14ac:dyDescent="0.25">
      <c r="A300" s="410"/>
      <c r="B300" s="4">
        <f t="shared" si="7"/>
        <v>33</v>
      </c>
      <c r="C300" s="9" t="s">
        <v>302</v>
      </c>
    </row>
    <row r="301" spans="1:3" ht="30" x14ac:dyDescent="0.25">
      <c r="A301" s="410"/>
      <c r="B301" s="4">
        <f t="shared" si="7"/>
        <v>34</v>
      </c>
      <c r="C301" s="9" t="s">
        <v>303</v>
      </c>
    </row>
    <row r="302" spans="1:3" ht="30" x14ac:dyDescent="0.25">
      <c r="A302" s="410"/>
      <c r="B302" s="4">
        <f t="shared" si="7"/>
        <v>35</v>
      </c>
      <c r="C302" s="9" t="s">
        <v>304</v>
      </c>
    </row>
    <row r="303" spans="1:3" x14ac:dyDescent="0.25">
      <c r="A303" s="410"/>
      <c r="B303" s="4">
        <f t="shared" si="7"/>
        <v>36</v>
      </c>
      <c r="C303" s="9" t="s">
        <v>305</v>
      </c>
    </row>
    <row r="304" spans="1:3" ht="45" x14ac:dyDescent="0.25">
      <c r="A304" s="410"/>
      <c r="B304" s="4">
        <f t="shared" si="7"/>
        <v>37</v>
      </c>
      <c r="C304" s="9" t="s">
        <v>306</v>
      </c>
    </row>
    <row r="305" spans="1:3" ht="45" x14ac:dyDescent="0.25">
      <c r="A305" s="410"/>
      <c r="B305" s="4">
        <f t="shared" si="7"/>
        <v>38</v>
      </c>
      <c r="C305" s="9" t="s">
        <v>307</v>
      </c>
    </row>
    <row r="306" spans="1:3" x14ac:dyDescent="0.25">
      <c r="A306" s="410"/>
      <c r="B306" s="4"/>
      <c r="C306" s="10" t="s">
        <v>658</v>
      </c>
    </row>
    <row r="307" spans="1:3" ht="30" x14ac:dyDescent="0.25">
      <c r="A307" s="410"/>
      <c r="B307" s="4">
        <f>B305+1</f>
        <v>39</v>
      </c>
      <c r="C307" s="9" t="s">
        <v>309</v>
      </c>
    </row>
    <row r="308" spans="1:3" ht="30" x14ac:dyDescent="0.25">
      <c r="A308" s="410"/>
      <c r="B308" s="4">
        <f t="shared" si="7"/>
        <v>40</v>
      </c>
      <c r="C308" s="9" t="s">
        <v>310</v>
      </c>
    </row>
    <row r="309" spans="1:3" x14ac:dyDescent="0.25">
      <c r="A309" s="410"/>
      <c r="B309" s="4">
        <f t="shared" si="7"/>
        <v>41</v>
      </c>
      <c r="C309" s="9" t="s">
        <v>311</v>
      </c>
    </row>
    <row r="310" spans="1:3" x14ac:dyDescent="0.25">
      <c r="A310" s="410"/>
      <c r="B310" s="4">
        <f t="shared" si="7"/>
        <v>42</v>
      </c>
      <c r="C310" s="9" t="s">
        <v>312</v>
      </c>
    </row>
    <row r="311" spans="1:3" x14ac:dyDescent="0.25">
      <c r="A311" s="410"/>
      <c r="B311" s="4">
        <f t="shared" si="7"/>
        <v>43</v>
      </c>
      <c r="C311" s="9" t="s">
        <v>313</v>
      </c>
    </row>
    <row r="312" spans="1:3" x14ac:dyDescent="0.25">
      <c r="A312" s="410"/>
      <c r="B312" s="4">
        <f t="shared" si="7"/>
        <v>44</v>
      </c>
      <c r="C312" s="9" t="s">
        <v>314</v>
      </c>
    </row>
    <row r="313" spans="1:3" ht="30" x14ac:dyDescent="0.25">
      <c r="A313" s="410"/>
      <c r="B313" s="4">
        <f t="shared" si="7"/>
        <v>45</v>
      </c>
      <c r="C313" s="9" t="s">
        <v>13</v>
      </c>
    </row>
    <row r="314" spans="1:3" ht="30" x14ac:dyDescent="0.25">
      <c r="A314" s="410"/>
      <c r="B314" s="4">
        <f t="shared" si="7"/>
        <v>46</v>
      </c>
      <c r="C314" s="9" t="s">
        <v>659</v>
      </c>
    </row>
    <row r="315" spans="1:3" x14ac:dyDescent="0.25">
      <c r="A315" s="410"/>
      <c r="B315" s="4">
        <f t="shared" si="7"/>
        <v>47</v>
      </c>
      <c r="C315" s="9" t="s">
        <v>660</v>
      </c>
    </row>
    <row r="316" spans="1:3" ht="30" x14ac:dyDescent="0.25">
      <c r="A316" s="410"/>
      <c r="B316" s="4">
        <f t="shared" si="7"/>
        <v>48</v>
      </c>
      <c r="C316" s="9" t="s">
        <v>661</v>
      </c>
    </row>
    <row r="317" spans="1:3" ht="15.75" thickBot="1" x14ac:dyDescent="0.3">
      <c r="A317" s="419"/>
      <c r="B317" s="5">
        <f t="shared" si="7"/>
        <v>49</v>
      </c>
      <c r="C317" s="9" t="s">
        <v>662</v>
      </c>
    </row>
    <row r="318" spans="1:3" x14ac:dyDescent="0.25">
      <c r="A318" s="411">
        <v>9</v>
      </c>
      <c r="B318" s="3"/>
      <c r="C318" s="10" t="s">
        <v>663</v>
      </c>
    </row>
    <row r="319" spans="1:3" ht="30" x14ac:dyDescent="0.25">
      <c r="A319" s="412"/>
      <c r="B319" s="4">
        <v>1</v>
      </c>
      <c r="C319" s="9" t="s">
        <v>320</v>
      </c>
    </row>
    <row r="320" spans="1:3" x14ac:dyDescent="0.25">
      <c r="A320" s="412"/>
      <c r="B320" s="4">
        <f>B319+1</f>
        <v>2</v>
      </c>
      <c r="C320" s="9" t="s">
        <v>321</v>
      </c>
    </row>
    <row r="321" spans="1:3" x14ac:dyDescent="0.25">
      <c r="A321" s="412"/>
      <c r="B321" s="4">
        <f t="shared" ref="B321:B333" si="8">B320+1</f>
        <v>3</v>
      </c>
      <c r="C321" s="9" t="s">
        <v>322</v>
      </c>
    </row>
    <row r="322" spans="1:3" ht="30" x14ac:dyDescent="0.25">
      <c r="A322" s="412"/>
      <c r="B322" s="4">
        <f t="shared" si="8"/>
        <v>4</v>
      </c>
      <c r="C322" s="9" t="s">
        <v>323</v>
      </c>
    </row>
    <row r="323" spans="1:3" ht="30" x14ac:dyDescent="0.25">
      <c r="A323" s="412"/>
      <c r="B323" s="4">
        <f t="shared" si="8"/>
        <v>5</v>
      </c>
      <c r="C323" s="9" t="s">
        <v>324</v>
      </c>
    </row>
    <row r="324" spans="1:3" ht="30" x14ac:dyDescent="0.25">
      <c r="A324" s="412"/>
      <c r="B324" s="4">
        <f t="shared" si="8"/>
        <v>6</v>
      </c>
      <c r="C324" s="9" t="s">
        <v>325</v>
      </c>
    </row>
    <row r="325" spans="1:3" ht="30" x14ac:dyDescent="0.25">
      <c r="A325" s="412"/>
      <c r="B325" s="4">
        <f t="shared" si="8"/>
        <v>7</v>
      </c>
      <c r="C325" s="9" t="s">
        <v>326</v>
      </c>
    </row>
    <row r="326" spans="1:3" ht="30" x14ac:dyDescent="0.25">
      <c r="A326" s="412"/>
      <c r="B326" s="4">
        <f t="shared" si="8"/>
        <v>8</v>
      </c>
      <c r="C326" s="9" t="s">
        <v>327</v>
      </c>
    </row>
    <row r="327" spans="1:3" ht="30" x14ac:dyDescent="0.25">
      <c r="A327" s="412"/>
      <c r="B327" s="4">
        <f t="shared" si="8"/>
        <v>9</v>
      </c>
      <c r="C327" s="9" t="s">
        <v>328</v>
      </c>
    </row>
    <row r="328" spans="1:3" x14ac:dyDescent="0.25">
      <c r="A328" s="412"/>
      <c r="B328" s="4"/>
      <c r="C328" s="10" t="s">
        <v>664</v>
      </c>
    </row>
    <row r="329" spans="1:3" ht="30" x14ac:dyDescent="0.25">
      <c r="A329" s="412"/>
      <c r="B329" s="4">
        <f>B327+1</f>
        <v>10</v>
      </c>
      <c r="C329" s="9" t="s">
        <v>330</v>
      </c>
    </row>
    <row r="330" spans="1:3" x14ac:dyDescent="0.25">
      <c r="A330" s="412"/>
      <c r="B330" s="4">
        <f t="shared" si="8"/>
        <v>11</v>
      </c>
      <c r="C330" s="9" t="s">
        <v>331</v>
      </c>
    </row>
    <row r="331" spans="1:3" ht="30" x14ac:dyDescent="0.25">
      <c r="A331" s="412"/>
      <c r="B331" s="4">
        <f t="shared" si="8"/>
        <v>12</v>
      </c>
      <c r="C331" s="9" t="s">
        <v>332</v>
      </c>
    </row>
    <row r="332" spans="1:3" ht="30" x14ac:dyDescent="0.25">
      <c r="A332" s="412"/>
      <c r="B332" s="4">
        <f t="shared" si="8"/>
        <v>13</v>
      </c>
      <c r="C332" s="9" t="s">
        <v>333</v>
      </c>
    </row>
    <row r="333" spans="1:3" ht="30.75" thickBot="1" x14ac:dyDescent="0.3">
      <c r="A333" s="413"/>
      <c r="B333" s="5">
        <f t="shared" si="8"/>
        <v>14</v>
      </c>
      <c r="C333" s="9" t="s">
        <v>334</v>
      </c>
    </row>
    <row r="334" spans="1:3" x14ac:dyDescent="0.25">
      <c r="A334" s="395">
        <v>10</v>
      </c>
      <c r="B334" s="3"/>
      <c r="C334" s="10" t="s">
        <v>665</v>
      </c>
    </row>
    <row r="335" spans="1:3" x14ac:dyDescent="0.25">
      <c r="A335" s="396"/>
      <c r="B335" s="4">
        <v>1</v>
      </c>
      <c r="C335" s="9" t="s">
        <v>336</v>
      </c>
    </row>
    <row r="336" spans="1:3" ht="30" x14ac:dyDescent="0.25">
      <c r="A336" s="396"/>
      <c r="B336" s="4">
        <f>B335+1</f>
        <v>2</v>
      </c>
      <c r="C336" s="9" t="s">
        <v>337</v>
      </c>
    </row>
    <row r="337" spans="1:3" ht="30" x14ac:dyDescent="0.25">
      <c r="A337" s="396"/>
      <c r="B337" s="4">
        <f t="shared" ref="B337:B365" si="9">B336+1</f>
        <v>3</v>
      </c>
      <c r="C337" s="9" t="s">
        <v>338</v>
      </c>
    </row>
    <row r="338" spans="1:3" x14ac:dyDescent="0.25">
      <c r="A338" s="396"/>
      <c r="B338" s="4">
        <f t="shared" si="9"/>
        <v>4</v>
      </c>
      <c r="C338" s="9" t="s">
        <v>339</v>
      </c>
    </row>
    <row r="339" spans="1:3" ht="30" x14ac:dyDescent="0.25">
      <c r="A339" s="396"/>
      <c r="B339" s="4">
        <f t="shared" si="9"/>
        <v>5</v>
      </c>
      <c r="C339" s="9" t="s">
        <v>340</v>
      </c>
    </row>
    <row r="340" spans="1:3" ht="30" x14ac:dyDescent="0.25">
      <c r="A340" s="396"/>
      <c r="B340" s="4">
        <f t="shared" si="9"/>
        <v>6</v>
      </c>
      <c r="C340" s="9" t="s">
        <v>341</v>
      </c>
    </row>
    <row r="341" spans="1:3" ht="30" x14ac:dyDescent="0.25">
      <c r="A341" s="396"/>
      <c r="B341" s="4">
        <f t="shared" si="9"/>
        <v>7</v>
      </c>
      <c r="C341" s="9" t="s">
        <v>342</v>
      </c>
    </row>
    <row r="342" spans="1:3" ht="45" x14ac:dyDescent="0.25">
      <c r="A342" s="396"/>
      <c r="B342" s="4">
        <f t="shared" si="9"/>
        <v>8</v>
      </c>
      <c r="C342" s="9" t="s">
        <v>343</v>
      </c>
    </row>
    <row r="343" spans="1:3" ht="30" x14ac:dyDescent="0.25">
      <c r="A343" s="396"/>
      <c r="B343" s="4">
        <f t="shared" si="9"/>
        <v>9</v>
      </c>
      <c r="C343" s="9" t="s">
        <v>344</v>
      </c>
    </row>
    <row r="344" spans="1:3" x14ac:dyDescent="0.25">
      <c r="A344" s="396"/>
      <c r="B344" s="4">
        <f t="shared" si="9"/>
        <v>10</v>
      </c>
      <c r="C344" s="9" t="s">
        <v>345</v>
      </c>
    </row>
    <row r="345" spans="1:3" ht="30" x14ac:dyDescent="0.25">
      <c r="A345" s="396"/>
      <c r="B345" s="4">
        <f t="shared" si="9"/>
        <v>11</v>
      </c>
      <c r="C345" s="9" t="s">
        <v>346</v>
      </c>
    </row>
    <row r="346" spans="1:3" x14ac:dyDescent="0.25">
      <c r="A346" s="396"/>
      <c r="B346" s="4"/>
      <c r="C346" s="10" t="s">
        <v>666</v>
      </c>
    </row>
    <row r="347" spans="1:3" ht="30" x14ac:dyDescent="0.25">
      <c r="A347" s="396"/>
      <c r="B347" s="4">
        <f>B345+1</f>
        <v>12</v>
      </c>
      <c r="C347" s="9" t="s">
        <v>348</v>
      </c>
    </row>
    <row r="348" spans="1:3" x14ac:dyDescent="0.25">
      <c r="A348" s="396"/>
      <c r="B348" s="4">
        <f t="shared" si="9"/>
        <v>13</v>
      </c>
      <c r="C348" s="9" t="s">
        <v>349</v>
      </c>
    </row>
    <row r="349" spans="1:3" ht="30" x14ac:dyDescent="0.25">
      <c r="A349" s="396"/>
      <c r="B349" s="4">
        <f t="shared" si="9"/>
        <v>14</v>
      </c>
      <c r="C349" s="9" t="s">
        <v>350</v>
      </c>
    </row>
    <row r="350" spans="1:3" ht="45" x14ac:dyDescent="0.25">
      <c r="A350" s="396"/>
      <c r="B350" s="4">
        <f t="shared" si="9"/>
        <v>15</v>
      </c>
      <c r="C350" s="9" t="s">
        <v>351</v>
      </c>
    </row>
    <row r="351" spans="1:3" ht="45" x14ac:dyDescent="0.25">
      <c r="A351" s="396"/>
      <c r="B351" s="4">
        <f t="shared" si="9"/>
        <v>16</v>
      </c>
      <c r="C351" s="9" t="s">
        <v>352</v>
      </c>
    </row>
    <row r="352" spans="1:3" ht="30" x14ac:dyDescent="0.25">
      <c r="A352" s="396"/>
      <c r="B352" s="4">
        <f t="shared" si="9"/>
        <v>17</v>
      </c>
      <c r="C352" s="9" t="s">
        <v>667</v>
      </c>
    </row>
    <row r="353" spans="1:3" x14ac:dyDescent="0.25">
      <c r="A353" s="396"/>
      <c r="B353" s="4"/>
      <c r="C353" s="10" t="s">
        <v>668</v>
      </c>
    </row>
    <row r="354" spans="1:3" ht="30" x14ac:dyDescent="0.25">
      <c r="A354" s="396"/>
      <c r="B354" s="4">
        <f>B352+1</f>
        <v>18</v>
      </c>
      <c r="C354" s="9" t="s">
        <v>355</v>
      </c>
    </row>
    <row r="355" spans="1:3" x14ac:dyDescent="0.25">
      <c r="A355" s="396"/>
      <c r="B355" s="4">
        <f t="shared" si="9"/>
        <v>19</v>
      </c>
      <c r="C355" s="9" t="s">
        <v>356</v>
      </c>
    </row>
    <row r="356" spans="1:3" ht="30" x14ac:dyDescent="0.25">
      <c r="A356" s="396"/>
      <c r="B356" s="4">
        <f t="shared" si="9"/>
        <v>20</v>
      </c>
      <c r="C356" s="9" t="s">
        <v>357</v>
      </c>
    </row>
    <row r="357" spans="1:3" ht="30" x14ac:dyDescent="0.25">
      <c r="A357" s="396"/>
      <c r="B357" s="4">
        <f t="shared" si="9"/>
        <v>21</v>
      </c>
      <c r="C357" s="9" t="s">
        <v>358</v>
      </c>
    </row>
    <row r="358" spans="1:3" ht="30" x14ac:dyDescent="0.25">
      <c r="A358" s="396"/>
      <c r="B358" s="4">
        <f t="shared" si="9"/>
        <v>22</v>
      </c>
      <c r="C358" s="9" t="s">
        <v>359</v>
      </c>
    </row>
    <row r="359" spans="1:3" ht="30" x14ac:dyDescent="0.25">
      <c r="A359" s="396"/>
      <c r="B359" s="4">
        <f t="shared" si="9"/>
        <v>23</v>
      </c>
      <c r="C359" s="9" t="s">
        <v>360</v>
      </c>
    </row>
    <row r="360" spans="1:3" x14ac:dyDescent="0.25">
      <c r="A360" s="396"/>
      <c r="B360" s="4">
        <f t="shared" si="9"/>
        <v>24</v>
      </c>
      <c r="C360" s="9" t="s">
        <v>361</v>
      </c>
    </row>
    <row r="361" spans="1:3" ht="45" x14ac:dyDescent="0.25">
      <c r="A361" s="396"/>
      <c r="B361" s="4">
        <f t="shared" si="9"/>
        <v>25</v>
      </c>
      <c r="C361" s="9" t="s">
        <v>362</v>
      </c>
    </row>
    <row r="362" spans="1:3" x14ac:dyDescent="0.25">
      <c r="A362" s="396"/>
      <c r="B362" s="4">
        <f t="shared" si="9"/>
        <v>26</v>
      </c>
      <c r="C362" s="9" t="s">
        <v>363</v>
      </c>
    </row>
    <row r="363" spans="1:3" x14ac:dyDescent="0.25">
      <c r="A363" s="396"/>
      <c r="B363" s="4">
        <f t="shared" si="9"/>
        <v>27</v>
      </c>
      <c r="C363" s="9" t="s">
        <v>364</v>
      </c>
    </row>
    <row r="364" spans="1:3" ht="45" x14ac:dyDescent="0.25">
      <c r="A364" s="396"/>
      <c r="B364" s="4">
        <f t="shared" si="9"/>
        <v>28</v>
      </c>
      <c r="C364" s="9" t="s">
        <v>365</v>
      </c>
    </row>
    <row r="365" spans="1:3" ht="15.75" thickBot="1" x14ac:dyDescent="0.3">
      <c r="A365" s="397"/>
      <c r="B365" s="5">
        <f t="shared" si="9"/>
        <v>29</v>
      </c>
      <c r="C365" s="9" t="s">
        <v>366</v>
      </c>
    </row>
    <row r="366" spans="1:3" x14ac:dyDescent="0.25">
      <c r="A366" s="371">
        <v>11</v>
      </c>
      <c r="B366" s="3"/>
      <c r="C366" s="10" t="s">
        <v>669</v>
      </c>
    </row>
    <row r="367" spans="1:3" ht="30" x14ac:dyDescent="0.25">
      <c r="A367" s="372"/>
      <c r="B367" s="4">
        <v>1</v>
      </c>
      <c r="C367" s="9" t="s">
        <v>368</v>
      </c>
    </row>
    <row r="368" spans="1:3" ht="30" x14ac:dyDescent="0.25">
      <c r="A368" s="372"/>
      <c r="B368" s="4">
        <f>B367+1</f>
        <v>2</v>
      </c>
      <c r="C368" s="9" t="s">
        <v>369</v>
      </c>
    </row>
    <row r="369" spans="1:3" ht="30" x14ac:dyDescent="0.25">
      <c r="A369" s="372"/>
      <c r="B369" s="4">
        <f t="shared" ref="B369:B379" si="10">B368+1</f>
        <v>3</v>
      </c>
      <c r="C369" s="9" t="s">
        <v>370</v>
      </c>
    </row>
    <row r="370" spans="1:3" ht="30" x14ac:dyDescent="0.25">
      <c r="A370" s="372"/>
      <c r="B370" s="4">
        <f t="shared" si="10"/>
        <v>4</v>
      </c>
      <c r="C370" s="9" t="s">
        <v>371</v>
      </c>
    </row>
    <row r="371" spans="1:3" x14ac:dyDescent="0.25">
      <c r="A371" s="372"/>
      <c r="B371" s="4">
        <f t="shared" si="10"/>
        <v>5</v>
      </c>
      <c r="C371" s="9" t="s">
        <v>372</v>
      </c>
    </row>
    <row r="372" spans="1:3" x14ac:dyDescent="0.25">
      <c r="A372" s="372"/>
      <c r="B372" s="4"/>
      <c r="C372" s="10" t="s">
        <v>670</v>
      </c>
    </row>
    <row r="373" spans="1:3" ht="30" x14ac:dyDescent="0.25">
      <c r="A373" s="372"/>
      <c r="B373" s="4">
        <f>B371+1</f>
        <v>6</v>
      </c>
      <c r="C373" s="9" t="s">
        <v>374</v>
      </c>
    </row>
    <row r="374" spans="1:3" x14ac:dyDescent="0.25">
      <c r="A374" s="372"/>
      <c r="B374" s="4">
        <f t="shared" si="10"/>
        <v>7</v>
      </c>
      <c r="C374" s="9" t="s">
        <v>375</v>
      </c>
    </row>
    <row r="375" spans="1:3" ht="45" x14ac:dyDescent="0.25">
      <c r="A375" s="372"/>
      <c r="B375" s="4">
        <f t="shared" si="10"/>
        <v>8</v>
      </c>
      <c r="C375" s="9" t="s">
        <v>376</v>
      </c>
    </row>
    <row r="376" spans="1:3" ht="30" x14ac:dyDescent="0.25">
      <c r="A376" s="372"/>
      <c r="B376" s="4">
        <f t="shared" si="10"/>
        <v>9</v>
      </c>
      <c r="C376" s="9" t="s">
        <v>377</v>
      </c>
    </row>
    <row r="377" spans="1:3" ht="45" x14ac:dyDescent="0.25">
      <c r="A377" s="372"/>
      <c r="B377" s="4">
        <f t="shared" si="10"/>
        <v>10</v>
      </c>
      <c r="C377" s="9" t="s">
        <v>378</v>
      </c>
    </row>
    <row r="378" spans="1:3" ht="30" x14ac:dyDescent="0.25">
      <c r="A378" s="372"/>
      <c r="B378" s="4">
        <f t="shared" si="10"/>
        <v>11</v>
      </c>
      <c r="C378" s="9" t="s">
        <v>379</v>
      </c>
    </row>
    <row r="379" spans="1:3" ht="30.75" thickBot="1" x14ac:dyDescent="0.3">
      <c r="A379" s="373"/>
      <c r="B379" s="4">
        <f t="shared" si="10"/>
        <v>12</v>
      </c>
      <c r="C379" s="9" t="s">
        <v>380</v>
      </c>
    </row>
    <row r="380" spans="1:3" x14ac:dyDescent="0.25">
      <c r="A380" s="426">
        <v>12</v>
      </c>
      <c r="B380" s="3"/>
      <c r="C380" s="10" t="s">
        <v>671</v>
      </c>
    </row>
    <row r="381" spans="1:3" x14ac:dyDescent="0.25">
      <c r="A381" s="427"/>
      <c r="B381" s="4">
        <v>1</v>
      </c>
      <c r="C381" s="9" t="s">
        <v>541</v>
      </c>
    </row>
    <row r="382" spans="1:3" x14ac:dyDescent="0.25">
      <c r="A382" s="427"/>
      <c r="B382" s="4">
        <f>B381+1</f>
        <v>2</v>
      </c>
      <c r="C382" s="9" t="s">
        <v>672</v>
      </c>
    </row>
    <row r="383" spans="1:3" x14ac:dyDescent="0.25">
      <c r="A383" s="427"/>
      <c r="B383" s="4">
        <f t="shared" ref="B383:B394" si="11">B382+1</f>
        <v>3</v>
      </c>
      <c r="C383" s="9" t="s">
        <v>673</v>
      </c>
    </row>
    <row r="384" spans="1:3" x14ac:dyDescent="0.25">
      <c r="A384" s="427"/>
      <c r="B384" s="4">
        <f t="shared" si="11"/>
        <v>4</v>
      </c>
      <c r="C384" s="9" t="s">
        <v>674</v>
      </c>
    </row>
    <row r="385" spans="1:3" ht="30" x14ac:dyDescent="0.25">
      <c r="A385" s="427"/>
      <c r="B385" s="4">
        <f t="shared" si="11"/>
        <v>5</v>
      </c>
      <c r="C385" s="9" t="s">
        <v>675</v>
      </c>
    </row>
    <row r="386" spans="1:3" x14ac:dyDescent="0.25">
      <c r="A386" s="427"/>
      <c r="B386" s="4"/>
      <c r="C386" s="10" t="s">
        <v>676</v>
      </c>
    </row>
    <row r="387" spans="1:3" ht="30" x14ac:dyDescent="0.25">
      <c r="A387" s="427"/>
      <c r="B387" s="4">
        <f>B385+1</f>
        <v>6</v>
      </c>
      <c r="C387" s="9" t="s">
        <v>547</v>
      </c>
    </row>
    <row r="388" spans="1:3" ht="30" x14ac:dyDescent="0.25">
      <c r="A388" s="427"/>
      <c r="B388" s="4">
        <f t="shared" si="11"/>
        <v>7</v>
      </c>
      <c r="C388" s="9" t="s">
        <v>677</v>
      </c>
    </row>
    <row r="389" spans="1:3" ht="30" x14ac:dyDescent="0.25">
      <c r="A389" s="427"/>
      <c r="B389" s="4">
        <f t="shared" si="11"/>
        <v>8</v>
      </c>
      <c r="C389" s="9" t="s">
        <v>678</v>
      </c>
    </row>
    <row r="390" spans="1:3" x14ac:dyDescent="0.25">
      <c r="A390" s="427"/>
      <c r="B390" s="4">
        <f t="shared" si="11"/>
        <v>9</v>
      </c>
      <c r="C390" s="9" t="s">
        <v>679</v>
      </c>
    </row>
    <row r="391" spans="1:3" x14ac:dyDescent="0.25">
      <c r="A391" s="427"/>
      <c r="B391" s="4">
        <f t="shared" si="11"/>
        <v>10</v>
      </c>
      <c r="C391" s="9" t="s">
        <v>680</v>
      </c>
    </row>
    <row r="392" spans="1:3" ht="30" x14ac:dyDescent="0.25">
      <c r="A392" s="427"/>
      <c r="B392" s="4">
        <f t="shared" si="11"/>
        <v>11</v>
      </c>
      <c r="C392" s="9" t="s">
        <v>681</v>
      </c>
    </row>
    <row r="393" spans="1:3" ht="30" x14ac:dyDescent="0.25">
      <c r="A393" s="427"/>
      <c r="B393" s="4">
        <f t="shared" si="11"/>
        <v>12</v>
      </c>
      <c r="C393" s="9" t="s">
        <v>682</v>
      </c>
    </row>
    <row r="394" spans="1:3" ht="30" x14ac:dyDescent="0.25">
      <c r="A394" s="427"/>
      <c r="B394" s="4">
        <f t="shared" si="11"/>
        <v>13</v>
      </c>
      <c r="C394" s="9" t="s">
        <v>683</v>
      </c>
    </row>
    <row r="395" spans="1:3" x14ac:dyDescent="0.25">
      <c r="A395" s="427"/>
      <c r="B395" s="4"/>
      <c r="C395" s="10" t="s">
        <v>684</v>
      </c>
    </row>
    <row r="396" spans="1:3" ht="30" x14ac:dyDescent="0.25">
      <c r="A396" s="427"/>
      <c r="B396" s="4">
        <f>B394+1</f>
        <v>14</v>
      </c>
      <c r="C396" s="9" t="s">
        <v>556</v>
      </c>
    </row>
    <row r="397" spans="1:3" x14ac:dyDescent="0.25">
      <c r="A397" s="427"/>
      <c r="B397" s="4">
        <f>B396+1</f>
        <v>15</v>
      </c>
      <c r="C397" s="9" t="s">
        <v>557</v>
      </c>
    </row>
    <row r="398" spans="1:3" ht="30" x14ac:dyDescent="0.25">
      <c r="A398" s="427"/>
      <c r="B398" s="4">
        <f t="shared" ref="B398:B412" si="12">B397+1</f>
        <v>16</v>
      </c>
      <c r="C398" s="9" t="s">
        <v>558</v>
      </c>
    </row>
    <row r="399" spans="1:3" x14ac:dyDescent="0.25">
      <c r="A399" s="427"/>
      <c r="B399" s="4">
        <f t="shared" si="12"/>
        <v>17</v>
      </c>
      <c r="C399" s="9" t="s">
        <v>559</v>
      </c>
    </row>
    <row r="400" spans="1:3" x14ac:dyDescent="0.25">
      <c r="A400" s="427"/>
      <c r="B400" s="4">
        <f t="shared" si="12"/>
        <v>18</v>
      </c>
      <c r="C400" s="9" t="s">
        <v>560</v>
      </c>
    </row>
    <row r="401" spans="1:3" ht="30" x14ac:dyDescent="0.25">
      <c r="A401" s="427"/>
      <c r="B401" s="4">
        <f t="shared" si="12"/>
        <v>19</v>
      </c>
      <c r="C401" s="9" t="s">
        <v>561</v>
      </c>
    </row>
    <row r="402" spans="1:3" x14ac:dyDescent="0.25">
      <c r="A402" s="427"/>
      <c r="B402" s="4">
        <f t="shared" si="12"/>
        <v>20</v>
      </c>
      <c r="C402" s="9" t="s">
        <v>562</v>
      </c>
    </row>
    <row r="403" spans="1:3" x14ac:dyDescent="0.25">
      <c r="A403" s="427"/>
      <c r="B403" s="4">
        <f t="shared" si="12"/>
        <v>21</v>
      </c>
      <c r="C403" s="9" t="s">
        <v>563</v>
      </c>
    </row>
    <row r="404" spans="1:3" ht="34.5" thickBot="1" x14ac:dyDescent="0.3">
      <c r="A404" s="427"/>
      <c r="B404" s="8">
        <f t="shared" si="12"/>
        <v>22</v>
      </c>
      <c r="C404" s="7" t="s">
        <v>564</v>
      </c>
    </row>
    <row r="405" spans="1:3" x14ac:dyDescent="0.25">
      <c r="A405" s="429">
        <v>13</v>
      </c>
      <c r="B405" s="3"/>
      <c r="C405" s="10" t="s">
        <v>685</v>
      </c>
    </row>
    <row r="406" spans="1:3" x14ac:dyDescent="0.25">
      <c r="A406" s="430"/>
      <c r="B406" s="4">
        <v>1</v>
      </c>
      <c r="C406" s="9" t="s">
        <v>566</v>
      </c>
    </row>
    <row r="407" spans="1:3" x14ac:dyDescent="0.25">
      <c r="A407" s="430"/>
      <c r="B407" s="4">
        <f>B406+1</f>
        <v>2</v>
      </c>
      <c r="C407" s="9" t="s">
        <v>567</v>
      </c>
    </row>
    <row r="408" spans="1:3" x14ac:dyDescent="0.25">
      <c r="A408" s="430"/>
      <c r="B408" s="4">
        <f t="shared" si="12"/>
        <v>3</v>
      </c>
      <c r="C408" s="9" t="s">
        <v>568</v>
      </c>
    </row>
    <row r="409" spans="1:3" ht="30" x14ac:dyDescent="0.25">
      <c r="A409" s="430"/>
      <c r="B409" s="4">
        <f t="shared" si="12"/>
        <v>4</v>
      </c>
      <c r="C409" s="9" t="s">
        <v>569</v>
      </c>
    </row>
    <row r="410" spans="1:3" ht="45" x14ac:dyDescent="0.25">
      <c r="A410" s="430"/>
      <c r="B410" s="4">
        <f t="shared" si="12"/>
        <v>5</v>
      </c>
      <c r="C410" s="9" t="s">
        <v>570</v>
      </c>
    </row>
    <row r="411" spans="1:3" x14ac:dyDescent="0.25">
      <c r="A411" s="430"/>
      <c r="B411" s="4">
        <f t="shared" si="12"/>
        <v>6</v>
      </c>
      <c r="C411" s="9" t="s">
        <v>571</v>
      </c>
    </row>
    <row r="412" spans="1:3" ht="30" x14ac:dyDescent="0.25">
      <c r="A412" s="430"/>
      <c r="B412" s="4">
        <f t="shared" si="12"/>
        <v>7</v>
      </c>
      <c r="C412" s="9" t="s">
        <v>572</v>
      </c>
    </row>
    <row r="413" spans="1:3" x14ac:dyDescent="0.25">
      <c r="A413" s="430"/>
      <c r="B413" s="4"/>
      <c r="C413" s="10" t="s">
        <v>686</v>
      </c>
    </row>
    <row r="414" spans="1:3" x14ac:dyDescent="0.25">
      <c r="A414" s="430"/>
      <c r="B414" s="4">
        <f>B412+1</f>
        <v>8</v>
      </c>
      <c r="C414" s="9" t="s">
        <v>574</v>
      </c>
    </row>
    <row r="415" spans="1:3" x14ac:dyDescent="0.25">
      <c r="A415" s="430"/>
      <c r="B415" s="4">
        <f t="shared" ref="B415:B420" si="13">B414+1</f>
        <v>9</v>
      </c>
      <c r="C415" s="9" t="s">
        <v>575</v>
      </c>
    </row>
    <row r="416" spans="1:3" x14ac:dyDescent="0.25">
      <c r="A416" s="430"/>
      <c r="B416" s="4">
        <f t="shared" si="13"/>
        <v>10</v>
      </c>
      <c r="C416" s="9" t="s">
        <v>576</v>
      </c>
    </row>
    <row r="417" spans="1:3" x14ac:dyDescent="0.25">
      <c r="A417" s="430"/>
      <c r="B417" s="4">
        <f t="shared" si="13"/>
        <v>11</v>
      </c>
      <c r="C417" s="9" t="s">
        <v>577</v>
      </c>
    </row>
    <row r="418" spans="1:3" x14ac:dyDescent="0.25">
      <c r="A418" s="430"/>
      <c r="B418" s="4">
        <f t="shared" si="13"/>
        <v>12</v>
      </c>
      <c r="C418" s="9" t="s">
        <v>578</v>
      </c>
    </row>
    <row r="419" spans="1:3" ht="30" x14ac:dyDescent="0.25">
      <c r="A419" s="430"/>
      <c r="B419" s="4">
        <f t="shared" si="13"/>
        <v>13</v>
      </c>
      <c r="C419" s="9" t="s">
        <v>579</v>
      </c>
    </row>
    <row r="420" spans="1:3" ht="30" x14ac:dyDescent="0.25">
      <c r="A420" s="430"/>
      <c r="B420" s="4">
        <f t="shared" si="13"/>
        <v>14</v>
      </c>
      <c r="C420" s="9" t="s">
        <v>580</v>
      </c>
    </row>
    <row r="421" spans="1:3" x14ac:dyDescent="0.25">
      <c r="A421" s="430"/>
      <c r="B421" s="4"/>
      <c r="C421" s="13" t="s">
        <v>687</v>
      </c>
    </row>
    <row r="422" spans="1:3" x14ac:dyDescent="0.25">
      <c r="A422" s="430"/>
      <c r="B422" s="4">
        <f>B420+1</f>
        <v>15</v>
      </c>
      <c r="C422" s="9" t="s">
        <v>591</v>
      </c>
    </row>
    <row r="423" spans="1:3" x14ac:dyDescent="0.25">
      <c r="A423" s="430"/>
      <c r="B423" s="4">
        <f>B422+1</f>
        <v>16</v>
      </c>
      <c r="C423" s="9" t="s">
        <v>592</v>
      </c>
    </row>
    <row r="424" spans="1:3" x14ac:dyDescent="0.25">
      <c r="A424" s="430"/>
      <c r="B424" s="4">
        <f>B423+1</f>
        <v>17</v>
      </c>
      <c r="C424" s="9" t="s">
        <v>593</v>
      </c>
    </row>
    <row r="425" spans="1:3" ht="15.75" thickBot="1" x14ac:dyDescent="0.3">
      <c r="A425" s="431"/>
      <c r="B425" s="5">
        <f>B424+1</f>
        <v>18</v>
      </c>
      <c r="C425" s="9" t="s">
        <v>594</v>
      </c>
    </row>
    <row r="426" spans="1:3" x14ac:dyDescent="0.25">
      <c r="A426" s="362">
        <v>14</v>
      </c>
      <c r="B426" s="3"/>
      <c r="C426" s="10" t="s">
        <v>688</v>
      </c>
    </row>
    <row r="427" spans="1:3" x14ac:dyDescent="0.25">
      <c r="A427" s="363"/>
      <c r="B427" s="4">
        <v>1</v>
      </c>
      <c r="C427" s="9" t="s">
        <v>383</v>
      </c>
    </row>
    <row r="428" spans="1:3" x14ac:dyDescent="0.25">
      <c r="A428" s="363"/>
      <c r="B428" s="4">
        <f>B427+1</f>
        <v>2</v>
      </c>
      <c r="C428" s="9" t="s">
        <v>384</v>
      </c>
    </row>
    <row r="429" spans="1:3" ht="45" x14ac:dyDescent="0.25">
      <c r="A429" s="363"/>
      <c r="B429" s="4">
        <f t="shared" ref="B429:B438" si="14">B428+1</f>
        <v>3</v>
      </c>
      <c r="C429" s="9" t="s">
        <v>385</v>
      </c>
    </row>
    <row r="430" spans="1:3" x14ac:dyDescent="0.25">
      <c r="A430" s="363"/>
      <c r="B430" s="4">
        <f t="shared" si="14"/>
        <v>4</v>
      </c>
      <c r="C430" s="9" t="s">
        <v>386</v>
      </c>
    </row>
    <row r="431" spans="1:3" x14ac:dyDescent="0.25">
      <c r="A431" s="363"/>
      <c r="B431" s="4">
        <f t="shared" si="14"/>
        <v>5</v>
      </c>
      <c r="C431" s="9" t="s">
        <v>387</v>
      </c>
    </row>
    <row r="432" spans="1:3" ht="45" x14ac:dyDescent="0.25">
      <c r="A432" s="363"/>
      <c r="B432" s="4">
        <f t="shared" si="14"/>
        <v>6</v>
      </c>
      <c r="C432" s="9" t="s">
        <v>388</v>
      </c>
    </row>
    <row r="433" spans="1:3" x14ac:dyDescent="0.25">
      <c r="A433" s="363"/>
      <c r="B433" s="4">
        <f t="shared" si="14"/>
        <v>7</v>
      </c>
      <c r="C433" s="9" t="s">
        <v>389</v>
      </c>
    </row>
    <row r="434" spans="1:3" x14ac:dyDescent="0.25">
      <c r="A434" s="363"/>
      <c r="B434" s="4">
        <f t="shared" si="14"/>
        <v>8</v>
      </c>
      <c r="C434" s="9" t="s">
        <v>390</v>
      </c>
    </row>
    <row r="435" spans="1:3" ht="30" x14ac:dyDescent="0.25">
      <c r="A435" s="363"/>
      <c r="B435" s="4">
        <f t="shared" si="14"/>
        <v>9</v>
      </c>
      <c r="C435" s="9" t="s">
        <v>391</v>
      </c>
    </row>
    <row r="436" spans="1:3" ht="30" x14ac:dyDescent="0.25">
      <c r="A436" s="363"/>
      <c r="B436" s="4">
        <f t="shared" si="14"/>
        <v>10</v>
      </c>
      <c r="C436" s="9" t="s">
        <v>392</v>
      </c>
    </row>
    <row r="437" spans="1:3" x14ac:dyDescent="0.25">
      <c r="A437" s="363"/>
      <c r="B437" s="4">
        <f t="shared" si="14"/>
        <v>11</v>
      </c>
      <c r="C437" s="9" t="s">
        <v>393</v>
      </c>
    </row>
    <row r="438" spans="1:3" x14ac:dyDescent="0.25">
      <c r="A438" s="363"/>
      <c r="B438" s="4">
        <f t="shared" si="14"/>
        <v>12</v>
      </c>
      <c r="C438" s="9" t="s">
        <v>394</v>
      </c>
    </row>
    <row r="439" spans="1:3" x14ac:dyDescent="0.25">
      <c r="A439" s="363"/>
      <c r="B439" s="4"/>
      <c r="C439" s="10" t="s">
        <v>689</v>
      </c>
    </row>
    <row r="440" spans="1:3" ht="15.75" x14ac:dyDescent="0.25">
      <c r="A440" s="363"/>
      <c r="B440" s="4">
        <f>B438+1</f>
        <v>13</v>
      </c>
      <c r="C440" s="7" t="s">
        <v>396</v>
      </c>
    </row>
    <row r="441" spans="1:3" ht="15.75" x14ac:dyDescent="0.25">
      <c r="A441" s="363"/>
      <c r="B441" s="4">
        <f t="shared" ref="B441:B458" si="15">B440+1</f>
        <v>14</v>
      </c>
      <c r="C441" s="7" t="s">
        <v>397</v>
      </c>
    </row>
    <row r="442" spans="1:3" ht="15.75" x14ac:dyDescent="0.25">
      <c r="A442" s="363"/>
      <c r="B442" s="4">
        <f t="shared" si="15"/>
        <v>15</v>
      </c>
      <c r="C442" s="7" t="s">
        <v>398</v>
      </c>
    </row>
    <row r="443" spans="1:3" ht="15.75" x14ac:dyDescent="0.25">
      <c r="A443" s="363"/>
      <c r="B443" s="4">
        <f t="shared" si="15"/>
        <v>16</v>
      </c>
      <c r="C443" s="7" t="s">
        <v>399</v>
      </c>
    </row>
    <row r="444" spans="1:3" ht="31.5" x14ac:dyDescent="0.25">
      <c r="A444" s="363"/>
      <c r="B444" s="4">
        <f t="shared" si="15"/>
        <v>17</v>
      </c>
      <c r="C444" s="7" t="s">
        <v>400</v>
      </c>
    </row>
    <row r="445" spans="1:3" ht="15.75" x14ac:dyDescent="0.25">
      <c r="A445" s="363"/>
      <c r="B445" s="4">
        <f t="shared" si="15"/>
        <v>18</v>
      </c>
      <c r="C445" s="7" t="s">
        <v>401</v>
      </c>
    </row>
    <row r="446" spans="1:3" ht="15.75" x14ac:dyDescent="0.25">
      <c r="A446" s="363"/>
      <c r="B446" s="4">
        <f t="shared" si="15"/>
        <v>19</v>
      </c>
      <c r="C446" s="7" t="s">
        <v>402</v>
      </c>
    </row>
    <row r="447" spans="1:3" ht="15.75" x14ac:dyDescent="0.25">
      <c r="A447" s="363"/>
      <c r="B447" s="4">
        <f t="shared" si="15"/>
        <v>20</v>
      </c>
      <c r="C447" s="7" t="s">
        <v>403</v>
      </c>
    </row>
    <row r="448" spans="1:3" ht="15.75" x14ac:dyDescent="0.25">
      <c r="A448" s="363"/>
      <c r="B448" s="4">
        <f t="shared" si="15"/>
        <v>21</v>
      </c>
      <c r="C448" s="7" t="s">
        <v>404</v>
      </c>
    </row>
    <row r="449" spans="1:3" ht="15.75" x14ac:dyDescent="0.25">
      <c r="A449" s="363"/>
      <c r="B449" s="4">
        <f t="shared" si="15"/>
        <v>22</v>
      </c>
      <c r="C449" s="7" t="s">
        <v>405</v>
      </c>
    </row>
    <row r="450" spans="1:3" ht="15.75" x14ac:dyDescent="0.25">
      <c r="A450" s="363"/>
      <c r="B450" s="4">
        <f t="shared" si="15"/>
        <v>23</v>
      </c>
      <c r="C450" s="7" t="s">
        <v>406</v>
      </c>
    </row>
    <row r="451" spans="1:3" x14ac:dyDescent="0.25">
      <c r="A451" s="363"/>
      <c r="B451" s="4"/>
      <c r="C451" s="10" t="s">
        <v>690</v>
      </c>
    </row>
    <row r="452" spans="1:3" ht="30" x14ac:dyDescent="0.25">
      <c r="A452" s="363"/>
      <c r="B452" s="4">
        <f>B450+1</f>
        <v>24</v>
      </c>
      <c r="C452" s="9" t="s">
        <v>408</v>
      </c>
    </row>
    <row r="453" spans="1:3" x14ac:dyDescent="0.25">
      <c r="A453" s="363"/>
      <c r="B453" s="4">
        <f t="shared" si="15"/>
        <v>25</v>
      </c>
      <c r="C453" s="9" t="s">
        <v>409</v>
      </c>
    </row>
    <row r="454" spans="1:3" x14ac:dyDescent="0.25">
      <c r="A454" s="363"/>
      <c r="B454" s="4">
        <f t="shared" si="15"/>
        <v>26</v>
      </c>
      <c r="C454" s="9" t="s">
        <v>410</v>
      </c>
    </row>
    <row r="455" spans="1:3" x14ac:dyDescent="0.25">
      <c r="A455" s="363"/>
      <c r="B455" s="4">
        <f t="shared" si="15"/>
        <v>27</v>
      </c>
      <c r="C455" s="9" t="s">
        <v>411</v>
      </c>
    </row>
    <row r="456" spans="1:3" ht="45" x14ac:dyDescent="0.25">
      <c r="A456" s="363"/>
      <c r="B456" s="4">
        <f t="shared" si="15"/>
        <v>28</v>
      </c>
      <c r="C456" s="9" t="s">
        <v>412</v>
      </c>
    </row>
    <row r="457" spans="1:3" x14ac:dyDescent="0.25">
      <c r="A457" s="363"/>
      <c r="B457" s="4">
        <f t="shared" si="15"/>
        <v>29</v>
      </c>
      <c r="C457" s="9" t="s">
        <v>413</v>
      </c>
    </row>
    <row r="458" spans="1:3" ht="30.75" thickBot="1" x14ac:dyDescent="0.3">
      <c r="A458" s="364"/>
      <c r="B458" s="5">
        <f t="shared" si="15"/>
        <v>30</v>
      </c>
      <c r="C458" s="9" t="s">
        <v>414</v>
      </c>
    </row>
    <row r="459" spans="1:3" x14ac:dyDescent="0.25">
      <c r="A459" s="365">
        <v>15</v>
      </c>
      <c r="B459" s="3"/>
      <c r="C459" s="10" t="s">
        <v>691</v>
      </c>
    </row>
    <row r="460" spans="1:3" x14ac:dyDescent="0.25">
      <c r="A460" s="366"/>
      <c r="B460" s="4">
        <v>1</v>
      </c>
      <c r="C460" s="9" t="s">
        <v>416</v>
      </c>
    </row>
    <row r="461" spans="1:3" ht="30" x14ac:dyDescent="0.25">
      <c r="A461" s="366"/>
      <c r="B461" s="4">
        <f>B460+1</f>
        <v>2</v>
      </c>
      <c r="C461" s="9" t="s">
        <v>417</v>
      </c>
    </row>
    <row r="462" spans="1:3" x14ac:dyDescent="0.25">
      <c r="A462" s="366"/>
      <c r="B462" s="4">
        <f t="shared" ref="B462:B491" si="16">B461+1</f>
        <v>3</v>
      </c>
      <c r="C462" s="9" t="s">
        <v>418</v>
      </c>
    </row>
    <row r="463" spans="1:3" x14ac:dyDescent="0.25">
      <c r="A463" s="366"/>
      <c r="B463" s="4">
        <f t="shared" si="16"/>
        <v>4</v>
      </c>
      <c r="C463" s="9" t="s">
        <v>419</v>
      </c>
    </row>
    <row r="464" spans="1:3" x14ac:dyDescent="0.25">
      <c r="A464" s="366"/>
      <c r="B464" s="4">
        <f t="shared" si="16"/>
        <v>5</v>
      </c>
      <c r="C464" s="9" t="s">
        <v>420</v>
      </c>
    </row>
    <row r="465" spans="1:3" x14ac:dyDescent="0.25">
      <c r="A465" s="366"/>
      <c r="B465" s="4">
        <f t="shared" si="16"/>
        <v>6</v>
      </c>
      <c r="C465" s="9" t="s">
        <v>421</v>
      </c>
    </row>
    <row r="466" spans="1:3" x14ac:dyDescent="0.25">
      <c r="A466" s="366"/>
      <c r="B466" s="4">
        <f t="shared" si="16"/>
        <v>7</v>
      </c>
      <c r="C466" s="9" t="s">
        <v>422</v>
      </c>
    </row>
    <row r="467" spans="1:3" ht="30" x14ac:dyDescent="0.25">
      <c r="A467" s="366"/>
      <c r="B467" s="4">
        <f t="shared" si="16"/>
        <v>8</v>
      </c>
      <c r="C467" s="9" t="s">
        <v>423</v>
      </c>
    </row>
    <row r="468" spans="1:3" x14ac:dyDescent="0.25">
      <c r="A468" s="366"/>
      <c r="B468" s="4"/>
      <c r="C468" s="10" t="s">
        <v>692</v>
      </c>
    </row>
    <row r="469" spans="1:3" ht="30" x14ac:dyDescent="0.25">
      <c r="A469" s="366"/>
      <c r="B469" s="4">
        <f>B467+1</f>
        <v>9</v>
      </c>
      <c r="C469" s="9" t="s">
        <v>425</v>
      </c>
    </row>
    <row r="470" spans="1:3" ht="45" x14ac:dyDescent="0.25">
      <c r="A470" s="366"/>
      <c r="B470" s="4">
        <f t="shared" si="16"/>
        <v>10</v>
      </c>
      <c r="C470" s="9" t="s">
        <v>426</v>
      </c>
    </row>
    <row r="471" spans="1:3" ht="45" x14ac:dyDescent="0.25">
      <c r="A471" s="366"/>
      <c r="B471" s="4">
        <f t="shared" si="16"/>
        <v>11</v>
      </c>
      <c r="C471" s="9" t="s">
        <v>427</v>
      </c>
    </row>
    <row r="472" spans="1:3" ht="30" x14ac:dyDescent="0.25">
      <c r="A472" s="366"/>
      <c r="B472" s="4">
        <f t="shared" si="16"/>
        <v>12</v>
      </c>
      <c r="C472" s="9" t="s">
        <v>428</v>
      </c>
    </row>
    <row r="473" spans="1:3" x14ac:dyDescent="0.25">
      <c r="A473" s="366"/>
      <c r="B473" s="4">
        <f t="shared" si="16"/>
        <v>13</v>
      </c>
      <c r="C473" s="9" t="s">
        <v>429</v>
      </c>
    </row>
    <row r="474" spans="1:3" x14ac:dyDescent="0.25">
      <c r="A474" s="366"/>
      <c r="B474" s="4">
        <f t="shared" si="16"/>
        <v>14</v>
      </c>
      <c r="C474" s="9" t="s">
        <v>430</v>
      </c>
    </row>
    <row r="475" spans="1:3" ht="30" x14ac:dyDescent="0.25">
      <c r="A475" s="366"/>
      <c r="B475" s="4">
        <f t="shared" si="16"/>
        <v>15</v>
      </c>
      <c r="C475" s="9" t="s">
        <v>431</v>
      </c>
    </row>
    <row r="476" spans="1:3" ht="30" x14ac:dyDescent="0.25">
      <c r="A476" s="366"/>
      <c r="B476" s="4">
        <f t="shared" si="16"/>
        <v>16</v>
      </c>
      <c r="C476" s="9" t="s">
        <v>432</v>
      </c>
    </row>
    <row r="477" spans="1:3" ht="30" x14ac:dyDescent="0.25">
      <c r="A477" s="366"/>
      <c r="B477" s="4">
        <f t="shared" si="16"/>
        <v>17</v>
      </c>
      <c r="C477" s="9" t="s">
        <v>433</v>
      </c>
    </row>
    <row r="478" spans="1:3" ht="30" x14ac:dyDescent="0.25">
      <c r="A478" s="366"/>
      <c r="B478" s="4">
        <f t="shared" si="16"/>
        <v>18</v>
      </c>
      <c r="C478" s="9" t="s">
        <v>434</v>
      </c>
    </row>
    <row r="479" spans="1:3" x14ac:dyDescent="0.25">
      <c r="A479" s="366"/>
      <c r="B479" s="4">
        <f t="shared" si="16"/>
        <v>19</v>
      </c>
      <c r="C479" s="9" t="s">
        <v>435</v>
      </c>
    </row>
    <row r="480" spans="1:3" x14ac:dyDescent="0.25">
      <c r="A480" s="366"/>
      <c r="B480" s="4"/>
      <c r="C480" s="10" t="s">
        <v>693</v>
      </c>
    </row>
    <row r="481" spans="1:3" ht="30" x14ac:dyDescent="0.25">
      <c r="A481" s="366"/>
      <c r="B481" s="4">
        <f>B479+1</f>
        <v>20</v>
      </c>
      <c r="C481" s="9" t="s">
        <v>437</v>
      </c>
    </row>
    <row r="482" spans="1:3" x14ac:dyDescent="0.25">
      <c r="A482" s="366"/>
      <c r="B482" s="4">
        <f t="shared" si="16"/>
        <v>21</v>
      </c>
      <c r="C482" s="9" t="s">
        <v>438</v>
      </c>
    </row>
    <row r="483" spans="1:3" ht="30" x14ac:dyDescent="0.25">
      <c r="A483" s="366"/>
      <c r="B483" s="4">
        <f t="shared" si="16"/>
        <v>22</v>
      </c>
      <c r="C483" s="9" t="s">
        <v>694</v>
      </c>
    </row>
    <row r="484" spans="1:3" x14ac:dyDescent="0.25">
      <c r="A484" s="366"/>
      <c r="B484" s="4">
        <f t="shared" si="16"/>
        <v>23</v>
      </c>
      <c r="C484" s="9" t="s">
        <v>695</v>
      </c>
    </row>
    <row r="485" spans="1:3" ht="45" x14ac:dyDescent="0.25">
      <c r="A485" s="366"/>
      <c r="B485" s="4">
        <f t="shared" si="16"/>
        <v>24</v>
      </c>
      <c r="C485" s="9" t="s">
        <v>696</v>
      </c>
    </row>
    <row r="486" spans="1:3" ht="30" x14ac:dyDescent="0.25">
      <c r="A486" s="366"/>
      <c r="B486" s="4">
        <f t="shared" si="16"/>
        <v>25</v>
      </c>
      <c r="C486" s="9" t="s">
        <v>697</v>
      </c>
    </row>
    <row r="487" spans="1:3" ht="45" x14ac:dyDescent="0.25">
      <c r="A487" s="366"/>
      <c r="B487" s="4">
        <f t="shared" si="16"/>
        <v>26</v>
      </c>
      <c r="C487" s="9" t="s">
        <v>698</v>
      </c>
    </row>
    <row r="488" spans="1:3" ht="30" x14ac:dyDescent="0.25">
      <c r="A488" s="366"/>
      <c r="B488" s="4">
        <f t="shared" si="16"/>
        <v>27</v>
      </c>
      <c r="C488" s="9" t="s">
        <v>699</v>
      </c>
    </row>
    <row r="489" spans="1:3" x14ac:dyDescent="0.25">
      <c r="A489" s="366"/>
      <c r="B489" s="4">
        <f t="shared" si="16"/>
        <v>28</v>
      </c>
      <c r="C489" s="9" t="s">
        <v>700</v>
      </c>
    </row>
    <row r="490" spans="1:3" x14ac:dyDescent="0.25">
      <c r="A490" s="366"/>
      <c r="B490" s="4">
        <f t="shared" si="16"/>
        <v>29</v>
      </c>
      <c r="C490" s="9" t="s">
        <v>701</v>
      </c>
    </row>
    <row r="491" spans="1:3" ht="15.75" thickBot="1" x14ac:dyDescent="0.3">
      <c r="A491" s="367"/>
      <c r="B491" s="5">
        <f t="shared" si="16"/>
        <v>30</v>
      </c>
      <c r="C491" s="9" t="s">
        <v>702</v>
      </c>
    </row>
    <row r="492" spans="1:3" x14ac:dyDescent="0.25">
      <c r="A492" s="371">
        <v>16</v>
      </c>
      <c r="B492" s="3"/>
      <c r="C492" s="10" t="s">
        <v>703</v>
      </c>
    </row>
    <row r="493" spans="1:3" x14ac:dyDescent="0.25">
      <c r="A493" s="372"/>
      <c r="B493" s="4">
        <v>1</v>
      </c>
      <c r="C493" s="9" t="s">
        <v>450</v>
      </c>
    </row>
    <row r="494" spans="1:3" x14ac:dyDescent="0.25">
      <c r="A494" s="372"/>
      <c r="B494" s="4">
        <f>B493+1</f>
        <v>2</v>
      </c>
      <c r="C494" s="9" t="s">
        <v>451</v>
      </c>
    </row>
    <row r="495" spans="1:3" x14ac:dyDescent="0.25">
      <c r="A495" s="372"/>
      <c r="B495" s="4">
        <f t="shared" ref="B495:B529" si="17">B494+1</f>
        <v>3</v>
      </c>
      <c r="C495" s="9" t="s">
        <v>452</v>
      </c>
    </row>
    <row r="496" spans="1:3" ht="30" x14ac:dyDescent="0.25">
      <c r="A496" s="372"/>
      <c r="B496" s="4">
        <f t="shared" si="17"/>
        <v>4</v>
      </c>
      <c r="C496" s="9" t="s">
        <v>453</v>
      </c>
    </row>
    <row r="497" spans="1:3" x14ac:dyDescent="0.25">
      <c r="A497" s="372"/>
      <c r="B497" s="4">
        <f t="shared" si="17"/>
        <v>5</v>
      </c>
      <c r="C497" s="9" t="s">
        <v>454</v>
      </c>
    </row>
    <row r="498" spans="1:3" ht="45" x14ac:dyDescent="0.25">
      <c r="A498" s="372"/>
      <c r="B498" s="4">
        <f t="shared" si="17"/>
        <v>6</v>
      </c>
      <c r="C498" s="9" t="s">
        <v>455</v>
      </c>
    </row>
    <row r="499" spans="1:3" x14ac:dyDescent="0.25">
      <c r="A499" s="372"/>
      <c r="B499" s="4"/>
      <c r="C499" s="10" t="s">
        <v>704</v>
      </c>
    </row>
    <row r="500" spans="1:3" ht="15.75" x14ac:dyDescent="0.25">
      <c r="A500" s="372"/>
      <c r="B500" s="4">
        <f>B498+1</f>
        <v>7</v>
      </c>
      <c r="C500" s="7" t="s">
        <v>457</v>
      </c>
    </row>
    <row r="501" spans="1:3" ht="31.5" x14ac:dyDescent="0.25">
      <c r="A501" s="372"/>
      <c r="B501" s="4">
        <f t="shared" si="17"/>
        <v>8</v>
      </c>
      <c r="C501" s="7" t="s">
        <v>458</v>
      </c>
    </row>
    <row r="502" spans="1:3" ht="15.75" x14ac:dyDescent="0.25">
      <c r="A502" s="372"/>
      <c r="B502" s="4">
        <f t="shared" si="17"/>
        <v>9</v>
      </c>
      <c r="C502" s="7" t="s">
        <v>459</v>
      </c>
    </row>
    <row r="503" spans="1:3" ht="15.75" x14ac:dyDescent="0.25">
      <c r="A503" s="372"/>
      <c r="B503" s="4">
        <f t="shared" si="17"/>
        <v>10</v>
      </c>
      <c r="C503" s="7" t="s">
        <v>460</v>
      </c>
    </row>
    <row r="504" spans="1:3" ht="15.75" x14ac:dyDescent="0.25">
      <c r="A504" s="372"/>
      <c r="B504" s="4">
        <f t="shared" si="17"/>
        <v>11</v>
      </c>
      <c r="C504" s="7" t="s">
        <v>461</v>
      </c>
    </row>
    <row r="505" spans="1:3" ht="31.5" x14ac:dyDescent="0.25">
      <c r="A505" s="372"/>
      <c r="B505" s="4">
        <f t="shared" si="17"/>
        <v>12</v>
      </c>
      <c r="C505" s="7" t="s">
        <v>462</v>
      </c>
    </row>
    <row r="506" spans="1:3" ht="15.75" x14ac:dyDescent="0.25">
      <c r="A506" s="372"/>
      <c r="B506" s="4">
        <f t="shared" si="17"/>
        <v>13</v>
      </c>
      <c r="C506" s="7" t="s">
        <v>463</v>
      </c>
    </row>
    <row r="507" spans="1:3" ht="15.75" x14ac:dyDescent="0.25">
      <c r="A507" s="372"/>
      <c r="B507" s="8">
        <f t="shared" si="17"/>
        <v>14</v>
      </c>
      <c r="C507" s="7" t="s">
        <v>464</v>
      </c>
    </row>
    <row r="508" spans="1:3" ht="15.75" x14ac:dyDescent="0.25">
      <c r="A508" s="372"/>
      <c r="B508" s="4">
        <f t="shared" si="17"/>
        <v>15</v>
      </c>
      <c r="C508" s="7" t="s">
        <v>465</v>
      </c>
    </row>
    <row r="509" spans="1:3" ht="31.5" x14ac:dyDescent="0.25">
      <c r="A509" s="372"/>
      <c r="B509" s="4">
        <f t="shared" si="17"/>
        <v>16</v>
      </c>
      <c r="C509" s="7" t="s">
        <v>466</v>
      </c>
    </row>
    <row r="510" spans="1:3" x14ac:dyDescent="0.25">
      <c r="A510" s="372"/>
      <c r="B510" s="4"/>
      <c r="C510" s="10" t="s">
        <v>705</v>
      </c>
    </row>
    <row r="511" spans="1:3" x14ac:dyDescent="0.25">
      <c r="A511" s="372"/>
      <c r="B511" s="4">
        <f>B509+1</f>
        <v>17</v>
      </c>
      <c r="C511" s="9" t="s">
        <v>468</v>
      </c>
    </row>
    <row r="512" spans="1:3" ht="30" x14ac:dyDescent="0.25">
      <c r="A512" s="372"/>
      <c r="B512" s="4">
        <f t="shared" si="17"/>
        <v>18</v>
      </c>
      <c r="C512" s="9" t="s">
        <v>469</v>
      </c>
    </row>
    <row r="513" spans="1:3" x14ac:dyDescent="0.25">
      <c r="A513" s="372"/>
      <c r="B513" s="4">
        <f t="shared" si="17"/>
        <v>19</v>
      </c>
      <c r="C513" s="9" t="s">
        <v>470</v>
      </c>
    </row>
    <row r="514" spans="1:3" ht="30" x14ac:dyDescent="0.25">
      <c r="A514" s="372"/>
      <c r="B514" s="4">
        <f t="shared" si="17"/>
        <v>20</v>
      </c>
      <c r="C514" s="9" t="s">
        <v>471</v>
      </c>
    </row>
    <row r="515" spans="1:3" x14ac:dyDescent="0.25">
      <c r="A515" s="372"/>
      <c r="B515" s="4">
        <f t="shared" si="17"/>
        <v>21</v>
      </c>
      <c r="C515" s="9" t="s">
        <v>472</v>
      </c>
    </row>
    <row r="516" spans="1:3" ht="30" x14ac:dyDescent="0.25">
      <c r="A516" s="372"/>
      <c r="B516" s="4">
        <f t="shared" si="17"/>
        <v>22</v>
      </c>
      <c r="C516" s="9" t="s">
        <v>706</v>
      </c>
    </row>
    <row r="517" spans="1:3" ht="30" x14ac:dyDescent="0.25">
      <c r="A517" s="372"/>
      <c r="B517" s="4">
        <f t="shared" si="17"/>
        <v>23</v>
      </c>
      <c r="C517" s="9" t="s">
        <v>707</v>
      </c>
    </row>
    <row r="518" spans="1:3" ht="30" x14ac:dyDescent="0.25">
      <c r="A518" s="372"/>
      <c r="B518" s="4">
        <f t="shared" si="17"/>
        <v>24</v>
      </c>
      <c r="C518" s="9" t="s">
        <v>708</v>
      </c>
    </row>
    <row r="519" spans="1:3" x14ac:dyDescent="0.25">
      <c r="A519" s="372"/>
      <c r="B519" s="4">
        <f t="shared" si="17"/>
        <v>25</v>
      </c>
      <c r="C519" s="9" t="s">
        <v>709</v>
      </c>
    </row>
    <row r="520" spans="1:3" x14ac:dyDescent="0.25">
      <c r="A520" s="372"/>
      <c r="B520" s="4"/>
      <c r="C520" s="10" t="s">
        <v>710</v>
      </c>
    </row>
    <row r="521" spans="1:3" x14ac:dyDescent="0.25">
      <c r="A521" s="372"/>
      <c r="B521" s="4">
        <f>B519+1</f>
        <v>26</v>
      </c>
      <c r="C521" s="9" t="s">
        <v>478</v>
      </c>
    </row>
    <row r="522" spans="1:3" ht="30" x14ac:dyDescent="0.25">
      <c r="A522" s="372"/>
      <c r="B522" s="4">
        <f t="shared" si="17"/>
        <v>27</v>
      </c>
      <c r="C522" s="9" t="s">
        <v>479</v>
      </c>
    </row>
    <row r="523" spans="1:3" ht="30" x14ac:dyDescent="0.25">
      <c r="A523" s="372"/>
      <c r="B523" s="4">
        <f t="shared" si="17"/>
        <v>28</v>
      </c>
      <c r="C523" s="9" t="s">
        <v>480</v>
      </c>
    </row>
    <row r="524" spans="1:3" ht="30" x14ac:dyDescent="0.25">
      <c r="A524" s="372"/>
      <c r="B524" s="4">
        <f t="shared" si="17"/>
        <v>29</v>
      </c>
      <c r="C524" s="9" t="s">
        <v>481</v>
      </c>
    </row>
    <row r="525" spans="1:3" ht="45" x14ac:dyDescent="0.25">
      <c r="A525" s="372"/>
      <c r="B525" s="4">
        <f t="shared" si="17"/>
        <v>30</v>
      </c>
      <c r="C525" s="9" t="s">
        <v>482</v>
      </c>
    </row>
    <row r="526" spans="1:3" ht="30" x14ac:dyDescent="0.25">
      <c r="A526" s="372"/>
      <c r="B526" s="4">
        <f t="shared" si="17"/>
        <v>31</v>
      </c>
      <c r="C526" s="9" t="s">
        <v>483</v>
      </c>
    </row>
    <row r="527" spans="1:3" x14ac:dyDescent="0.25">
      <c r="A527" s="372"/>
      <c r="B527" s="4">
        <f t="shared" si="17"/>
        <v>32</v>
      </c>
      <c r="C527" s="9" t="s">
        <v>484</v>
      </c>
    </row>
    <row r="528" spans="1:3" ht="30" x14ac:dyDescent="0.25">
      <c r="A528" s="372"/>
      <c r="B528" s="4">
        <f t="shared" si="17"/>
        <v>33</v>
      </c>
      <c r="C528" s="9" t="s">
        <v>485</v>
      </c>
    </row>
    <row r="529" spans="1:3" ht="15.75" thickBot="1" x14ac:dyDescent="0.3">
      <c r="A529" s="373"/>
      <c r="B529" s="5">
        <f t="shared" si="17"/>
        <v>34</v>
      </c>
      <c r="C529" s="9" t="s">
        <v>486</v>
      </c>
    </row>
    <row r="530" spans="1:3" x14ac:dyDescent="0.25">
      <c r="A530" s="365">
        <v>17</v>
      </c>
      <c r="B530" s="3"/>
      <c r="C530" s="10" t="s">
        <v>711</v>
      </c>
    </row>
    <row r="531" spans="1:3" x14ac:dyDescent="0.25">
      <c r="A531" s="366"/>
      <c r="B531" s="4">
        <v>1</v>
      </c>
      <c r="C531" s="9" t="s">
        <v>488</v>
      </c>
    </row>
    <row r="532" spans="1:3" x14ac:dyDescent="0.25">
      <c r="A532" s="366"/>
      <c r="B532" s="4">
        <f>B531+1</f>
        <v>2</v>
      </c>
      <c r="C532" s="9" t="s">
        <v>489</v>
      </c>
    </row>
    <row r="533" spans="1:3" ht="30" x14ac:dyDescent="0.25">
      <c r="A533" s="366"/>
      <c r="B533" s="4">
        <f t="shared" ref="B533:B553" si="18">B532+1</f>
        <v>3</v>
      </c>
      <c r="C533" s="9" t="s">
        <v>490</v>
      </c>
    </row>
    <row r="534" spans="1:3" ht="30" x14ac:dyDescent="0.25">
      <c r="A534" s="366"/>
      <c r="B534" s="4">
        <f t="shared" si="18"/>
        <v>4</v>
      </c>
      <c r="C534" s="9" t="s">
        <v>491</v>
      </c>
    </row>
    <row r="535" spans="1:3" ht="30" x14ac:dyDescent="0.25">
      <c r="A535" s="366"/>
      <c r="B535" s="4">
        <f t="shared" si="18"/>
        <v>5</v>
      </c>
      <c r="C535" s="9" t="s">
        <v>492</v>
      </c>
    </row>
    <row r="536" spans="1:3" ht="30" x14ac:dyDescent="0.25">
      <c r="A536" s="366"/>
      <c r="B536" s="4">
        <f t="shared" si="18"/>
        <v>6</v>
      </c>
      <c r="C536" s="9" t="s">
        <v>493</v>
      </c>
    </row>
    <row r="537" spans="1:3" ht="30" x14ac:dyDescent="0.25">
      <c r="A537" s="366"/>
      <c r="B537" s="4">
        <f t="shared" si="18"/>
        <v>7</v>
      </c>
      <c r="C537" s="9" t="s">
        <v>494</v>
      </c>
    </row>
    <row r="538" spans="1:3" ht="30" x14ac:dyDescent="0.25">
      <c r="A538" s="366"/>
      <c r="B538" s="4">
        <f t="shared" si="18"/>
        <v>8</v>
      </c>
      <c r="C538" s="9" t="s">
        <v>495</v>
      </c>
    </row>
    <row r="539" spans="1:3" ht="30" x14ac:dyDescent="0.25">
      <c r="A539" s="366"/>
      <c r="B539" s="4">
        <f t="shared" si="18"/>
        <v>9</v>
      </c>
      <c r="C539" s="9" t="s">
        <v>496</v>
      </c>
    </row>
    <row r="540" spans="1:3" ht="30" x14ac:dyDescent="0.25">
      <c r="A540" s="366"/>
      <c r="B540" s="4">
        <f t="shared" si="18"/>
        <v>10</v>
      </c>
      <c r="C540" s="9" t="s">
        <v>497</v>
      </c>
    </row>
    <row r="541" spans="1:3" ht="30" x14ac:dyDescent="0.25">
      <c r="A541" s="366"/>
      <c r="B541" s="4">
        <f t="shared" si="18"/>
        <v>11</v>
      </c>
      <c r="C541" s="9" t="s">
        <v>498</v>
      </c>
    </row>
    <row r="542" spans="1:3" ht="45" x14ac:dyDescent="0.25">
      <c r="A542" s="366"/>
      <c r="B542" s="4">
        <f t="shared" si="18"/>
        <v>12</v>
      </c>
      <c r="C542" s="9" t="s">
        <v>499</v>
      </c>
    </row>
    <row r="543" spans="1:3" x14ac:dyDescent="0.25">
      <c r="A543" s="366"/>
      <c r="B543" s="4"/>
      <c r="C543" s="10" t="s">
        <v>712</v>
      </c>
    </row>
    <row r="544" spans="1:3" x14ac:dyDescent="0.25">
      <c r="A544" s="366"/>
      <c r="B544" s="4">
        <f>B542+1</f>
        <v>13</v>
      </c>
      <c r="C544" s="9" t="s">
        <v>501</v>
      </c>
    </row>
    <row r="545" spans="1:3" x14ac:dyDescent="0.25">
      <c r="A545" s="366"/>
      <c r="B545" s="4">
        <f t="shared" si="18"/>
        <v>14</v>
      </c>
      <c r="C545" s="9" t="s">
        <v>502</v>
      </c>
    </row>
    <row r="546" spans="1:3" ht="30" x14ac:dyDescent="0.25">
      <c r="A546" s="366"/>
      <c r="B546" s="4">
        <f t="shared" si="18"/>
        <v>15</v>
      </c>
      <c r="C546" s="9" t="s">
        <v>503</v>
      </c>
    </row>
    <row r="547" spans="1:3" ht="30" x14ac:dyDescent="0.25">
      <c r="A547" s="366"/>
      <c r="B547" s="4">
        <f t="shared" si="18"/>
        <v>16</v>
      </c>
      <c r="C547" s="9" t="s">
        <v>504</v>
      </c>
    </row>
    <row r="548" spans="1:3" x14ac:dyDescent="0.25">
      <c r="A548" s="366"/>
      <c r="B548" s="4">
        <f t="shared" si="18"/>
        <v>17</v>
      </c>
      <c r="C548" s="9" t="s">
        <v>505</v>
      </c>
    </row>
    <row r="549" spans="1:3" ht="30" x14ac:dyDescent="0.25">
      <c r="A549" s="366"/>
      <c r="B549" s="4">
        <f t="shared" si="18"/>
        <v>18</v>
      </c>
      <c r="C549" s="9" t="s">
        <v>506</v>
      </c>
    </row>
    <row r="550" spans="1:3" x14ac:dyDescent="0.25">
      <c r="A550" s="366"/>
      <c r="B550" s="4">
        <f t="shared" si="18"/>
        <v>19</v>
      </c>
      <c r="C550" s="9" t="s">
        <v>507</v>
      </c>
    </row>
    <row r="551" spans="1:3" ht="30" x14ac:dyDescent="0.25">
      <c r="A551" s="366"/>
      <c r="B551" s="4">
        <f t="shared" si="18"/>
        <v>20</v>
      </c>
      <c r="C551" s="9" t="s">
        <v>508</v>
      </c>
    </row>
    <row r="552" spans="1:3" x14ac:dyDescent="0.25">
      <c r="A552" s="366"/>
      <c r="B552" s="4">
        <f t="shared" si="18"/>
        <v>21</v>
      </c>
      <c r="C552" s="9" t="s">
        <v>509</v>
      </c>
    </row>
    <row r="553" spans="1:3" ht="30.75" thickBot="1" x14ac:dyDescent="0.3">
      <c r="A553" s="367"/>
      <c r="B553" s="5">
        <f t="shared" si="18"/>
        <v>22</v>
      </c>
      <c r="C553" s="9" t="s">
        <v>510</v>
      </c>
    </row>
    <row r="554" spans="1:3" x14ac:dyDescent="0.25">
      <c r="A554" s="374">
        <v>18</v>
      </c>
      <c r="B554" s="3"/>
      <c r="C554" s="10" t="s">
        <v>713</v>
      </c>
    </row>
    <row r="555" spans="1:3" ht="30" x14ac:dyDescent="0.25">
      <c r="A555" s="375"/>
      <c r="B555" s="4">
        <v>1</v>
      </c>
      <c r="C555" s="9" t="s">
        <v>512</v>
      </c>
    </row>
    <row r="556" spans="1:3" x14ac:dyDescent="0.25">
      <c r="A556" s="375"/>
      <c r="B556" s="4">
        <f t="shared" ref="B556:B575" si="19">B555+1</f>
        <v>2</v>
      </c>
      <c r="C556" s="9" t="s">
        <v>513</v>
      </c>
    </row>
    <row r="557" spans="1:3" ht="30" x14ac:dyDescent="0.25">
      <c r="A557" s="375"/>
      <c r="B557" s="4">
        <f t="shared" si="19"/>
        <v>3</v>
      </c>
      <c r="C557" s="9" t="s">
        <v>514</v>
      </c>
    </row>
    <row r="558" spans="1:3" x14ac:dyDescent="0.25">
      <c r="A558" s="375"/>
      <c r="B558" s="4">
        <f t="shared" si="19"/>
        <v>4</v>
      </c>
      <c r="C558" s="9" t="s">
        <v>714</v>
      </c>
    </row>
    <row r="559" spans="1:3" ht="30" x14ac:dyDescent="0.25">
      <c r="A559" s="375"/>
      <c r="B559" s="4">
        <f t="shared" si="19"/>
        <v>5</v>
      </c>
      <c r="C559" s="9" t="s">
        <v>715</v>
      </c>
    </row>
    <row r="560" spans="1:3" x14ac:dyDescent="0.25">
      <c r="A560" s="375"/>
      <c r="B560" s="4"/>
      <c r="C560" s="10" t="s">
        <v>716</v>
      </c>
    </row>
    <row r="561" spans="1:3" ht="30" x14ac:dyDescent="0.25">
      <c r="A561" s="375"/>
      <c r="B561" s="4">
        <f>B559+1</f>
        <v>6</v>
      </c>
      <c r="C561" s="9" t="s">
        <v>518</v>
      </c>
    </row>
    <row r="562" spans="1:3" x14ac:dyDescent="0.25">
      <c r="A562" s="375"/>
      <c r="B562" s="4">
        <f t="shared" si="19"/>
        <v>7</v>
      </c>
      <c r="C562" s="9" t="s">
        <v>519</v>
      </c>
    </row>
    <row r="563" spans="1:3" ht="30" x14ac:dyDescent="0.25">
      <c r="A563" s="375"/>
      <c r="B563" s="4">
        <f t="shared" si="19"/>
        <v>8</v>
      </c>
      <c r="C563" s="9" t="s">
        <v>717</v>
      </c>
    </row>
    <row r="564" spans="1:3" ht="45" x14ac:dyDescent="0.25">
      <c r="A564" s="375"/>
      <c r="B564" s="4">
        <f t="shared" si="19"/>
        <v>9</v>
      </c>
      <c r="C564" s="9" t="s">
        <v>718</v>
      </c>
    </row>
    <row r="565" spans="1:3" x14ac:dyDescent="0.25">
      <c r="A565" s="375"/>
      <c r="B565" s="4">
        <f t="shared" si="19"/>
        <v>10</v>
      </c>
      <c r="C565" s="9" t="s">
        <v>719</v>
      </c>
    </row>
    <row r="566" spans="1:3" x14ac:dyDescent="0.25">
      <c r="A566" s="375"/>
      <c r="B566" s="4">
        <f t="shared" si="19"/>
        <v>11</v>
      </c>
      <c r="C566" s="9" t="s">
        <v>720</v>
      </c>
    </row>
    <row r="567" spans="1:3" ht="30" x14ac:dyDescent="0.25">
      <c r="A567" s="375"/>
      <c r="B567" s="4">
        <f t="shared" si="19"/>
        <v>12</v>
      </c>
      <c r="C567" s="9" t="s">
        <v>721</v>
      </c>
    </row>
    <row r="568" spans="1:3" x14ac:dyDescent="0.25">
      <c r="A568" s="375"/>
      <c r="B568" s="4">
        <f t="shared" si="19"/>
        <v>13</v>
      </c>
      <c r="C568" s="9" t="s">
        <v>722</v>
      </c>
    </row>
    <row r="569" spans="1:3" x14ac:dyDescent="0.25">
      <c r="A569" s="375"/>
      <c r="B569" s="4">
        <f t="shared" si="19"/>
        <v>14</v>
      </c>
      <c r="C569" s="9" t="s">
        <v>723</v>
      </c>
    </row>
    <row r="570" spans="1:3" x14ac:dyDescent="0.25">
      <c r="A570" s="375"/>
      <c r="B570" s="4">
        <f t="shared" si="19"/>
        <v>15</v>
      </c>
      <c r="C570" s="9" t="s">
        <v>527</v>
      </c>
    </row>
    <row r="571" spans="1:3" ht="30" x14ac:dyDescent="0.25">
      <c r="A571" s="375"/>
      <c r="B571" s="4">
        <f t="shared" si="19"/>
        <v>16</v>
      </c>
      <c r="C571" s="9" t="s">
        <v>528</v>
      </c>
    </row>
    <row r="572" spans="1:3" x14ac:dyDescent="0.25">
      <c r="A572" s="375"/>
      <c r="B572" s="4">
        <f t="shared" si="19"/>
        <v>17</v>
      </c>
      <c r="C572" s="9" t="s">
        <v>529</v>
      </c>
    </row>
    <row r="573" spans="1:3" x14ac:dyDescent="0.25">
      <c r="A573" s="375"/>
      <c r="B573" s="4">
        <f t="shared" si="19"/>
        <v>18</v>
      </c>
      <c r="C573" s="9" t="s">
        <v>530</v>
      </c>
    </row>
    <row r="574" spans="1:3" ht="30" x14ac:dyDescent="0.25">
      <c r="A574" s="375"/>
      <c r="B574" s="4">
        <f t="shared" si="19"/>
        <v>19</v>
      </c>
      <c r="C574" s="9" t="s">
        <v>531</v>
      </c>
    </row>
    <row r="575" spans="1:3" ht="30.75" thickBot="1" x14ac:dyDescent="0.3">
      <c r="A575" s="375"/>
      <c r="B575" s="4">
        <f t="shared" si="19"/>
        <v>20</v>
      </c>
      <c r="C575" s="9" t="s">
        <v>532</v>
      </c>
    </row>
    <row r="576" spans="1:3" x14ac:dyDescent="0.25">
      <c r="A576" s="512">
        <v>19</v>
      </c>
      <c r="B576" s="3"/>
      <c r="C576" s="10" t="s">
        <v>724</v>
      </c>
    </row>
    <row r="577" spans="1:3" x14ac:dyDescent="0.25">
      <c r="A577" s="513"/>
      <c r="B577" s="4">
        <v>1</v>
      </c>
      <c r="C577" s="9" t="s">
        <v>534</v>
      </c>
    </row>
    <row r="578" spans="1:3" x14ac:dyDescent="0.25">
      <c r="A578" s="513"/>
      <c r="B578" s="4">
        <f t="shared" ref="B578:B583" si="20">B577+1</f>
        <v>2</v>
      </c>
      <c r="C578" s="9" t="s">
        <v>20</v>
      </c>
    </row>
    <row r="579" spans="1:3" ht="30" x14ac:dyDescent="0.25">
      <c r="A579" s="513"/>
      <c r="B579" s="4">
        <f t="shared" si="20"/>
        <v>3</v>
      </c>
      <c r="C579" s="9" t="s">
        <v>536</v>
      </c>
    </row>
    <row r="580" spans="1:3" ht="45" x14ac:dyDescent="0.25">
      <c r="A580" s="513"/>
      <c r="B580" s="4">
        <f t="shared" si="20"/>
        <v>4</v>
      </c>
      <c r="C580" s="9" t="s">
        <v>725</v>
      </c>
    </row>
    <row r="581" spans="1:3" ht="30" x14ac:dyDescent="0.25">
      <c r="A581" s="513"/>
      <c r="B581" s="4">
        <f t="shared" si="20"/>
        <v>5</v>
      </c>
      <c r="C581" s="9" t="s">
        <v>726</v>
      </c>
    </row>
    <row r="582" spans="1:3" ht="30" x14ac:dyDescent="0.25">
      <c r="A582" s="513"/>
      <c r="B582" s="4">
        <f t="shared" si="20"/>
        <v>6</v>
      </c>
      <c r="C582" s="9" t="s">
        <v>727</v>
      </c>
    </row>
    <row r="583" spans="1:3" ht="15.75" thickBot="1" x14ac:dyDescent="0.3">
      <c r="A583" s="514"/>
      <c r="B583" s="5">
        <f t="shared" si="20"/>
        <v>7</v>
      </c>
      <c r="C583" s="9" t="s">
        <v>728</v>
      </c>
    </row>
    <row r="585" spans="1:3" x14ac:dyDescent="0.25">
      <c r="A585" s="1" t="s">
        <v>729</v>
      </c>
      <c r="B585" s="1">
        <f>B583+B575+B553+B529+B491+B458+B425+B404+B379+B365+B333+B317+B264+B223+B206+B163+B121+B69+B25</f>
        <v>524</v>
      </c>
    </row>
  </sheetData>
  <mergeCells count="19">
    <mergeCell ref="A576:A583"/>
    <mergeCell ref="A405:A425"/>
    <mergeCell ref="A426:A458"/>
    <mergeCell ref="A459:A491"/>
    <mergeCell ref="A492:A529"/>
    <mergeCell ref="A530:A553"/>
    <mergeCell ref="A554:A575"/>
    <mergeCell ref="A380:A404"/>
    <mergeCell ref="A2:A25"/>
    <mergeCell ref="A26:A69"/>
    <mergeCell ref="A70:A121"/>
    <mergeCell ref="A122:A163"/>
    <mergeCell ref="A164:A206"/>
    <mergeCell ref="A207:A223"/>
    <mergeCell ref="A224:A264"/>
    <mergeCell ref="A265:A317"/>
    <mergeCell ref="A318:A333"/>
    <mergeCell ref="A334:A365"/>
    <mergeCell ref="A366:A37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Exam Weightings</vt:lpstr>
      <vt:lpstr>2020 CFA Level 1 LOS</vt:lpstr>
      <vt:lpstr>2022 Exam Weightings </vt:lpstr>
      <vt:lpstr>2023 Exam Weightings</vt:lpstr>
      <vt:lpstr>2022 SS and Readings</vt:lpstr>
      <vt:lpstr>2023 Learning Modules</vt:lpstr>
      <vt:lpstr>2022 CFA Level 1 LOS </vt:lpstr>
      <vt:lpstr>2023 CFA Level 1 LOS </vt:lpstr>
      <vt:lpstr>2019 CFA Level 1 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Stephenson</dc:creator>
  <cp:lastModifiedBy>Ted Stephenson</cp:lastModifiedBy>
  <dcterms:created xsi:type="dcterms:W3CDTF">2020-07-22T20:09:28Z</dcterms:created>
  <dcterms:modified xsi:type="dcterms:W3CDTF">2022-08-30T08:53:19Z</dcterms:modified>
</cp:coreProperties>
</file>